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020" windowHeight="9420"/>
  </bookViews>
  <sheets>
    <sheet name="汇总" sheetId="4" r:id="rId1"/>
    <sheet name="1漳州南所培训楼外立面改造工程" sheetId="6" r:id="rId2"/>
    <sheet name="2网球场屋盖工程" sheetId="11" r:id="rId3"/>
    <sheet name="3云平高速所站消防设施修缮改造工程" sheetId="10" r:id="rId4"/>
  </sheets>
  <definedNames>
    <definedName name="_xlnm.Print_Area" localSheetId="0">汇总!$A$1:$D$21</definedName>
    <definedName name="_xlnm._FilterDatabase" localSheetId="3" hidden="1">'3云平高速所站消防设施修缮改造工程'!$A$1:$H$68</definedName>
    <definedName name="_xlnm._FilterDatabase" localSheetId="2" hidden="1">'2网球场屋盖工程'!$A$1:$H$52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<sst xmlns="http://schemas.openxmlformats.org/spreadsheetml/2006/main" count="602" uniqueCount="325">
  <si>
    <t>漳州南所培训楼外立面改造、培训中心网球场屋盖改造及云平高速所站消防设施修缮改造工程
工程量清单</t>
  </si>
  <si>
    <t>序号</t>
  </si>
  <si>
    <t>项目名称</t>
  </si>
  <si>
    <t>金额</t>
  </si>
  <si>
    <t>备注</t>
  </si>
  <si>
    <t>一</t>
  </si>
  <si>
    <t>漳州南所培训楼外立面改造工程</t>
  </si>
  <si>
    <t>1-1</t>
  </si>
  <si>
    <t>分部分项</t>
  </si>
  <si>
    <t>1-2</t>
  </si>
  <si>
    <t>单价措施</t>
  </si>
  <si>
    <t>1-3</t>
  </si>
  <si>
    <t>暂列金</t>
  </si>
  <si>
    <t>不可竞争费用</t>
  </si>
  <si>
    <t>二</t>
  </si>
  <si>
    <t>漳州南所培训中心网球场屋盖工程</t>
  </si>
  <si>
    <t>2-1</t>
  </si>
  <si>
    <t>2-2</t>
  </si>
  <si>
    <t>2-3</t>
  </si>
  <si>
    <t>2-4</t>
  </si>
  <si>
    <t>暂估价</t>
  </si>
  <si>
    <t>三</t>
  </si>
  <si>
    <t>云平高速所站消防设施修缮改造工程</t>
  </si>
  <si>
    <t>3-1</t>
  </si>
  <si>
    <t>3-2</t>
  </si>
  <si>
    <t>四</t>
  </si>
  <si>
    <t>安全生产费</t>
  </si>
  <si>
    <t>不可竞争性费用，按照基数（一+二+三）*2%取费，据实结算</t>
  </si>
  <si>
    <t>五</t>
  </si>
  <si>
    <t>合计（一+二+三+四）</t>
  </si>
  <si>
    <t>取整</t>
  </si>
  <si>
    <t>工程名称：漳州南所培训楼外立面改造工程</t>
  </si>
  <si>
    <t>1-1分部分项工程量清单与计价表</t>
  </si>
  <si>
    <t>项目编码</t>
  </si>
  <si>
    <t>项目特征描述</t>
  </si>
  <si>
    <t>计量单位</t>
  </si>
  <si>
    <t>工程量</t>
  </si>
  <si>
    <t>金额（元）</t>
  </si>
  <si>
    <t>综合单价</t>
  </si>
  <si>
    <t>合价</t>
  </si>
  <si>
    <t>拆除工程</t>
  </si>
  <si>
    <t>1</t>
  </si>
  <si>
    <t>011608001001</t>
  </si>
  <si>
    <t>铲除油漆涂料面</t>
  </si>
  <si>
    <t>1.拆除原有外墙面</t>
  </si>
  <si>
    <t>m2</t>
  </si>
  <si>
    <t>2814.83</t>
  </si>
  <si>
    <t>2</t>
  </si>
  <si>
    <t>010103002001</t>
  </si>
  <si>
    <t>余方弃置</t>
  </si>
  <si>
    <t>1.废弃料品种:建筑垃圾
2.运距:自行考虑
3.人工装车</t>
  </si>
  <si>
    <t>m3</t>
  </si>
  <si>
    <t>126.67</t>
  </si>
  <si>
    <t>墙柱面装饰与隔断、幕墙工程</t>
  </si>
  <si>
    <t>011201004002</t>
  </si>
  <si>
    <t>立面砂浆找平层</t>
  </si>
  <si>
    <t>部位：外墙面真石漆
1、质感漆面漆（计入油漆
）
2、质感漆中涂（计入油漆
）
3、质感漆底涂（计入油漆
）
4、刷封底涂料(刷封闭底漆
每平方米不少于0.2kg)（计入
油漆）
5、批刮外墙专用腻子二道
(具体详单体)(夹网格布每平
方米不少于1.5kg)（计入油漆
）
6、满布抗碱抗裂玻纤网格
布一道
7、专用界面剂(两道)
8、20厚水泥砂浆找平</t>
  </si>
  <si>
    <t>油漆、涂料、裱糊工程</t>
  </si>
  <si>
    <t>011406001004</t>
  </si>
  <si>
    <t>抹灰面油漆涂料</t>
  </si>
  <si>
    <t xml:space="preserve">部位：外墙面真石漆
（真石漆甲供，三棵树品牌）
1、质感漆面漆
2、质感漆中涂
3、质感漆底涂
4、刷封底涂料(刷封闭底漆
每平方米不少于0.2kg)
5、批刮外墙专用腻子二道
(具体详单体)(夹网格布每平
方米不少于1.5kg)
</t>
  </si>
  <si>
    <t>011405001001</t>
  </si>
  <si>
    <t>金属面油漆</t>
  </si>
  <si>
    <t>1.构件名称:栏杆（按三棵
树品牌）
2.除锈后新上氟碳漆</t>
  </si>
  <si>
    <t>89.64</t>
  </si>
  <si>
    <t>小计</t>
  </si>
  <si>
    <t>1-2单价措施项目清单与计价表</t>
  </si>
  <si>
    <t>011701002001</t>
  </si>
  <si>
    <t>外脚手架及垂直
封闭安全网</t>
  </si>
  <si>
    <t>1.外墙扣件式钢管脚手架(双排建筑物高度30m以内)
2.建筑物垂直封闭(阻燃安全网)</t>
  </si>
  <si>
    <t>3566.13</t>
  </si>
  <si>
    <t>1-3暂列金</t>
  </si>
  <si>
    <t>B001001</t>
  </si>
  <si>
    <t>项</t>
  </si>
  <si>
    <t>总计</t>
  </si>
  <si>
    <t>工程名称：漳州南所培训中心网球场屋盖工程</t>
  </si>
  <si>
    <t>2-1分部分项工程量清单与计价表</t>
  </si>
  <si>
    <t>土石方工程</t>
  </si>
  <si>
    <t>010101004001</t>
  </si>
  <si>
    <t>挖基坑土方</t>
  </si>
  <si>
    <t>1.土壤类别:三类土
2.挖土深度:2m以内</t>
  </si>
  <si>
    <t>201.6</t>
  </si>
  <si>
    <t>010103001001</t>
  </si>
  <si>
    <t>回填方</t>
  </si>
  <si>
    <t>1.密实度要求:按设计要求
2.填方材料品种:土
3.填方粒径要求:按设计要求</t>
  </si>
  <si>
    <t>167.57</t>
  </si>
  <si>
    <t>1.废弃料品种:土
2.运距:自行考虑</t>
  </si>
  <si>
    <t>8.99</t>
  </si>
  <si>
    <t>混凝土及钢筋混凝土工程</t>
  </si>
  <si>
    <t>010501001001</t>
  </si>
  <si>
    <t>垫层</t>
  </si>
  <si>
    <t>1.混凝土种类（商品混凝土
、现场拌制，泵送、非泵送）
:预拌非泵送混凝土
2.混凝土强度等级:C15</t>
  </si>
  <si>
    <t>5.38</t>
  </si>
  <si>
    <t>010501003002</t>
  </si>
  <si>
    <t>独立基础</t>
  </si>
  <si>
    <t>1.混凝土种类（商品混凝土
、现场拌制，泵送、非泵送）
:预拌非泵送混凝土
2.混凝土强度等级:C25</t>
  </si>
  <si>
    <t>21.12</t>
  </si>
  <si>
    <t>010502001002</t>
  </si>
  <si>
    <t>矩形柱</t>
  </si>
  <si>
    <t>5.52</t>
  </si>
  <si>
    <t>010515001003</t>
  </si>
  <si>
    <t>现浇构件钢筋</t>
  </si>
  <si>
    <t>1.现浇构件带肋钢筋HRB400以
内(直径10mm)</t>
  </si>
  <si>
    <t>t</t>
  </si>
  <si>
    <t>0.83</t>
  </si>
  <si>
    <t>010515001004</t>
  </si>
  <si>
    <t>1.现浇构件带肋钢筋HRB400以
内(直径12mm)</t>
  </si>
  <si>
    <t>0.477</t>
  </si>
  <si>
    <t>010515001006</t>
  </si>
  <si>
    <t>1.现浇构件带肋钢筋HRB400以
内(直径20mm)</t>
  </si>
  <si>
    <t>0.743</t>
  </si>
  <si>
    <t>010515001007</t>
  </si>
  <si>
    <t>1.现浇构件带肋钢筋HRB400以
内(直径22mm)</t>
  </si>
  <si>
    <t>0.364</t>
  </si>
  <si>
    <t>金属结构工程</t>
  </si>
  <si>
    <t>010603001001</t>
  </si>
  <si>
    <t>实腹钢柱</t>
  </si>
  <si>
    <t>GZ
1.钢材品种、规格
:HW250*250*9*14mm、Q235B
2.构件运输运距自行考虑</t>
  </si>
  <si>
    <t>7.945</t>
  </si>
  <si>
    <t>010604001002</t>
  </si>
  <si>
    <t>钢梁</t>
  </si>
  <si>
    <t>1.钢材品种、规格
:HW200*200*8*12、Q235B
2.构件运输运距自行考虑</t>
  </si>
  <si>
    <t>5.467</t>
  </si>
  <si>
    <t>010606001001</t>
  </si>
  <si>
    <t>钢支撑、钢拉条</t>
  </si>
  <si>
    <t>ZC(柱间支撑)
1.钢材品种、规格:φ25圆
钢
2.构件运输运距自行考虑</t>
  </si>
  <si>
    <t>0.288</t>
  </si>
  <si>
    <t>011405001002</t>
  </si>
  <si>
    <t>所有钢构件
1.喷砂除锈
2.红丹防锈漆二遍
2.两道调和漆面漆</t>
  </si>
  <si>
    <t>296.41</t>
  </si>
  <si>
    <t>1.构件名称:钢柱、柱间支
撑
2.薄涂型防火涂料、耐火极
限2.5h</t>
  </si>
  <si>
    <t>169.33</t>
  </si>
  <si>
    <t>011405001003</t>
  </si>
  <si>
    <t>1.构件名称:钢梁
2.薄涂型防火涂料、耐火极
限1.5h</t>
  </si>
  <si>
    <t>127.08</t>
  </si>
  <si>
    <t>010516002001</t>
  </si>
  <si>
    <t>预埋铁件</t>
  </si>
  <si>
    <t>1.底板:PL-20*400*500
2.φ12固定架
3.设抗剪键:14a#槽钢
4.φ12钢筋
5.M24地脚螺栓
6.具体详图纸</t>
  </si>
  <si>
    <t>0.945</t>
  </si>
  <si>
    <t>010507009001</t>
  </si>
  <si>
    <t>钢结构基底灌浆</t>
  </si>
  <si>
    <t>1.C40微膨胀自流性细石砼
二次灌浆</t>
  </si>
  <si>
    <t>0.24</t>
  </si>
  <si>
    <t>010507007001</t>
  </si>
  <si>
    <t>其他构件</t>
  </si>
  <si>
    <t>1.C20素混凝土包裹</t>
  </si>
  <si>
    <t>1.78</t>
  </si>
  <si>
    <t>040901010001</t>
  </si>
  <si>
    <t>高强螺栓</t>
  </si>
  <si>
    <t>1.M22高强螺栓（10.9S）</t>
  </si>
  <si>
    <t>套</t>
  </si>
  <si>
    <t>16</t>
  </si>
  <si>
    <t>040901010002</t>
  </si>
  <si>
    <t>1.M25花篮螺栓</t>
  </si>
  <si>
    <t>8</t>
  </si>
  <si>
    <t>遮阳棚</t>
  </si>
  <si>
    <t>1.电动遮阳棚（按投影面积
计算）
2.含电机N=1.5KW</t>
  </si>
  <si>
    <t>775.2</t>
  </si>
  <si>
    <t>041001001002</t>
  </si>
  <si>
    <t>拆除路面</t>
  </si>
  <si>
    <t>1.破除原有混凝土道路30cm</t>
  </si>
  <si>
    <t>66.56</t>
  </si>
  <si>
    <t>010103002003</t>
  </si>
  <si>
    <t>1.废弃料品种:石渣
2.运距:自行考虑</t>
  </si>
  <si>
    <t>19.97</t>
  </si>
  <si>
    <t>040203007002</t>
  </si>
  <si>
    <t>水泥混凝土</t>
  </si>
  <si>
    <t>1.混凝土强度等级:C25
2.厚度:30cm</t>
  </si>
  <si>
    <t>电气工程</t>
  </si>
  <si>
    <t>030411001001</t>
  </si>
  <si>
    <t>配管</t>
  </si>
  <si>
    <t>1.埋地敷设公称直径(≤
25mm)</t>
  </si>
  <si>
    <t>m</t>
  </si>
  <si>
    <t>50</t>
  </si>
  <si>
    <t>030409008001</t>
  </si>
  <si>
    <t>等电位端子箱、
测试板</t>
  </si>
  <si>
    <t>1.等电位装置安装总等电位
端子箱(明装)</t>
  </si>
  <si>
    <t>台</t>
  </si>
  <si>
    <t>030411004001</t>
  </si>
  <si>
    <t>配线</t>
  </si>
  <si>
    <t>1.管内穿线WDZB-BYJ-4</t>
  </si>
  <si>
    <t>150</t>
  </si>
  <si>
    <t>2-2单价措施项目清单与计价表</t>
  </si>
  <si>
    <t>011705001001</t>
  </si>
  <si>
    <t>大型机械设备进
出场及安拆</t>
  </si>
  <si>
    <t>1.履带式单斗
挖掘机进出场费
(1m3以外)
2.履带式推土
机进出场费
(90kW以内)</t>
  </si>
  <si>
    <t>011702033002</t>
  </si>
  <si>
    <t>垫层模板</t>
  </si>
  <si>
    <t>1.垫层</t>
  </si>
  <si>
    <t>12.16</t>
  </si>
  <si>
    <t>011702001001</t>
  </si>
  <si>
    <t>基础模板</t>
  </si>
  <si>
    <t>1.基础类型:独
立基础</t>
  </si>
  <si>
    <t>54.4</t>
  </si>
  <si>
    <t>011702002002</t>
  </si>
  <si>
    <t>柱模板</t>
  </si>
  <si>
    <t>1.独立矩形柱
模板</t>
  </si>
  <si>
    <t>40.48</t>
  </si>
  <si>
    <t>2-3暂列金</t>
  </si>
  <si>
    <t>B001002</t>
  </si>
  <si>
    <t>2-4暂估价</t>
  </si>
  <si>
    <t>B001003</t>
  </si>
  <si>
    <t>木栈道拆除及恢复</t>
  </si>
  <si>
    <t>工程名称：云平高速所站消防设施修缮改造工程</t>
  </si>
  <si>
    <t>3-1分部分项工程量清单与计价表</t>
  </si>
  <si>
    <t>计量
单位</t>
  </si>
  <si>
    <t>霞寨所</t>
  </si>
  <si>
    <t>010507001001</t>
  </si>
  <si>
    <t>散水、坡道</t>
  </si>
  <si>
    <t>1.C20水泥面层墙角护坡（
12J003-4A、4B/A1） (碎石
垫层)</t>
  </si>
  <si>
    <t>42</t>
  </si>
  <si>
    <t>010507003001</t>
  </si>
  <si>
    <t>电缆沟、地沟、
明暗沟</t>
  </si>
  <si>
    <t>1.C20混凝土暗沟（12J003-
10/A3、a/A2） ( 混凝土盖
板  300×400)</t>
  </si>
  <si>
    <t>44</t>
  </si>
  <si>
    <t>3</t>
  </si>
  <si>
    <t>04BGQ0405001</t>
  </si>
  <si>
    <t>裂缝、点堵漏</t>
  </si>
  <si>
    <t>1.打防水针</t>
  </si>
  <si>
    <t>处</t>
  </si>
  <si>
    <t>36</t>
  </si>
  <si>
    <t>九峰所</t>
  </si>
  <si>
    <t>010507001002</t>
  </si>
  <si>
    <t>010507003002</t>
  </si>
  <si>
    <t>04BGQ0405002</t>
  </si>
  <si>
    <t>坂仔所</t>
  </si>
  <si>
    <t>04BGQ0405003</t>
  </si>
  <si>
    <t>长乐所</t>
  </si>
  <si>
    <t>04BGQ0405004</t>
  </si>
  <si>
    <t>坂仔收费站</t>
  </si>
  <si>
    <t>030404017006</t>
  </si>
  <si>
    <t>配电箱</t>
  </si>
  <si>
    <t>1.消防控制柜</t>
  </si>
  <si>
    <t>030404017001</t>
  </si>
  <si>
    <t>1.消防巡检</t>
  </si>
  <si>
    <t>030404017002</t>
  </si>
  <si>
    <t>1.双电源控制柜</t>
  </si>
  <si>
    <t>030109001003</t>
  </si>
  <si>
    <t>离心式泵</t>
  </si>
  <si>
    <t xml:space="preserve">  1.消防水泵 流量
42m3/h，扬程93m，功率
18.5kw（甲供设备）
  2.发电机、电动机检查接
线工程 交流异步电动机 
(功率≤30kW)</t>
  </si>
  <si>
    <t>030109001001</t>
  </si>
  <si>
    <t xml:space="preserve">  1.稳压泵 流量6.5m3/h，
扬程6m，功率1.5kw（甲供设备）
  2.发电机、电动机检查接
线工程 交流异步电动机 
(功率≤3kW)</t>
  </si>
  <si>
    <t>030404017003</t>
  </si>
  <si>
    <t>1.稳压控制柜</t>
  </si>
  <si>
    <t>030109011002</t>
  </si>
  <si>
    <t>潜水泵</t>
  </si>
  <si>
    <t xml:space="preserve">  1.污水泵 80WQ-40-15，
流量40m3/h，扬程15（甲供设备）
  2.发电机、电动机检查接
线工程 交流异步电动机 
(功率≤3kW)</t>
  </si>
  <si>
    <t>030404017004</t>
  </si>
  <si>
    <t>1.污水控制柜</t>
  </si>
  <si>
    <t>031001007001</t>
  </si>
  <si>
    <t>复合管</t>
  </si>
  <si>
    <t>1.给排水管道 室外 钢骨架
塑料复合管(电熔连接) 外
径(110mm以内)</t>
  </si>
  <si>
    <t>85</t>
  </si>
  <si>
    <t>03B001001</t>
  </si>
  <si>
    <t>挖填土方及破路
、修复</t>
  </si>
  <si>
    <t>1.挖填土方及破路、修复</t>
  </si>
  <si>
    <t>040101002001</t>
  </si>
  <si>
    <t>挖沟槽土方</t>
  </si>
  <si>
    <t xml:space="preserve"> </t>
  </si>
  <si>
    <t>68</t>
  </si>
  <si>
    <t>040103001001</t>
  </si>
  <si>
    <t>填方</t>
  </si>
  <si>
    <t>58.83</t>
  </si>
  <si>
    <t>040305001001</t>
  </si>
  <si>
    <t>8.5</t>
  </si>
  <si>
    <t>火田收费站</t>
  </si>
  <si>
    <t>030109001006</t>
  </si>
  <si>
    <t>030109001007</t>
  </si>
  <si>
    <t>031001007002</t>
  </si>
  <si>
    <t>88</t>
  </si>
  <si>
    <t>03B001002</t>
  </si>
  <si>
    <t>040101002002</t>
  </si>
  <si>
    <t>70.4</t>
  </si>
  <si>
    <t>040103001002</t>
  </si>
  <si>
    <t>60.91</t>
  </si>
  <si>
    <t>040305001002</t>
  </si>
  <si>
    <t>8.8</t>
  </si>
  <si>
    <t>九峰收费站</t>
  </si>
  <si>
    <t>030404019004</t>
  </si>
  <si>
    <t>控制开关</t>
  </si>
  <si>
    <t>1.消防控制面板 37kw</t>
  </si>
  <si>
    <t>个</t>
  </si>
  <si>
    <t>030404019001</t>
  </si>
  <si>
    <t xml:space="preserve">  1.电源开关 In100A</t>
  </si>
  <si>
    <t>030404019002</t>
  </si>
  <si>
    <t xml:space="preserve">  1.接触器 CJX2-5011</t>
  </si>
  <si>
    <t>4</t>
  </si>
  <si>
    <t>030109011003</t>
  </si>
  <si>
    <t>下河收费站</t>
  </si>
  <si>
    <t>030109001008</t>
  </si>
  <si>
    <t>031001007004</t>
  </si>
  <si>
    <t>87</t>
  </si>
  <si>
    <t>03B001004</t>
  </si>
  <si>
    <t>040101002003</t>
  </si>
  <si>
    <t>69.6</t>
  </si>
  <si>
    <t>040103001003</t>
  </si>
  <si>
    <t>60.22</t>
  </si>
  <si>
    <t>040305001003</t>
  </si>
  <si>
    <t>8.7</t>
  </si>
  <si>
    <t>霞寨收费站</t>
  </si>
  <si>
    <t>031003003002</t>
  </si>
  <si>
    <t>焊接法兰阀门</t>
  </si>
  <si>
    <t>1.消音止回阀 DN80</t>
  </si>
  <si>
    <t>030404019003</t>
  </si>
  <si>
    <t>031001007003</t>
  </si>
  <si>
    <t>82</t>
  </si>
  <si>
    <t>03B001003</t>
  </si>
  <si>
    <t>040101002004</t>
  </si>
  <si>
    <t>65.6</t>
  </si>
  <si>
    <t>040103001004</t>
  </si>
  <si>
    <t>64.96</t>
  </si>
  <si>
    <t>040305001004</t>
  </si>
  <si>
    <t>8.2</t>
  </si>
  <si>
    <t>六</t>
  </si>
  <si>
    <t>安后收费站</t>
  </si>
  <si>
    <t>031001007006</t>
  </si>
  <si>
    <t>70</t>
  </si>
  <si>
    <t>03B001006</t>
  </si>
  <si>
    <t>040101002005</t>
  </si>
  <si>
    <t>56</t>
  </si>
  <si>
    <t>040103001005</t>
  </si>
  <si>
    <t>48.45</t>
  </si>
  <si>
    <t>040305001005</t>
  </si>
  <si>
    <t>7</t>
  </si>
  <si>
    <t>3-2暂列金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</si>
</sst>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5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  <scheme val="minor"/>
    </font>
    <font>
      <sz val="10"/>
      <name val="Arial"/>
      <charset val="1"/>
    </font>
    <font>
      <b/>
      <sz val="17"/>
      <name val="新宋体"/>
      <charset val="134"/>
    </font>
    <font>
      <b/>
      <sz val="16"/>
      <name val="新宋体"/>
      <charset val="134"/>
    </font>
    <font>
      <sz val="10"/>
      <name val="新宋体"/>
      <charset val="134"/>
    </font>
    <font>
      <sz val="8.5"/>
      <name val="新宋体"/>
      <charset val="134"/>
    </font>
    <font>
      <sz val="9"/>
      <name val="新宋体"/>
      <charset val="134"/>
    </font>
    <font>
      <b/>
      <sz val="9"/>
      <name val="新宋体"/>
      <charset val="134"/>
    </font>
    <font>
      <b/>
      <sz val="8.5"/>
      <name val="新宋体"/>
      <charset val="134"/>
    </font>
    <font>
      <sz val="10"/>
      <color indexed="8"/>
      <name val="Arial"/>
      <charset val="0"/>
    </font>
    <font>
      <b/>
      <sz val="16"/>
      <color indexed="8"/>
      <name val="新宋体"/>
      <charset val="134"/>
    </font>
    <font>
      <sz val="8.5"/>
      <color indexed="8"/>
      <name val="新宋体"/>
      <charset val="134"/>
    </font>
    <font>
      <sz val="10"/>
      <color indexed="8"/>
      <name val="新宋体"/>
      <charset val="134"/>
    </font>
    <font>
      <sz val="9"/>
      <color indexed="8"/>
      <name val="新宋体"/>
      <charset val="134"/>
    </font>
    <font>
      <b/>
      <sz val="9"/>
      <color indexed="8"/>
      <name val="新宋体"/>
      <charset val="134"/>
    </font>
    <font>
      <b/>
      <sz val="8.5"/>
      <color indexed="8"/>
      <name val="新宋体"/>
      <charset val="134"/>
    </font>
    <font>
      <b/>
      <sz val="17"/>
      <color indexed="8"/>
      <name val="新宋体"/>
      <charset val="134"/>
    </font>
    <font>
      <b/>
      <sz val="11"/>
      <name val="Calibri"/>
      <charset val="0"/>
    </font>
    <font>
      <sz val="11"/>
      <name val="Calibri"/>
      <charset val="0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5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6" fillId="5" borderId="17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4" fillId="0" borderId="0"/>
  </cellStyleXfs>
  <cellXfs count="7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>
      <alignment vertical="center"/>
    </xf>
    <xf numFmtId="0" fontId="3" fillId="0" borderId="0" xfId="0" applyFont="1" applyFill="1" applyBorder="1" applyAlignment="1"/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right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right" vertical="center" wrapText="1"/>
    </xf>
    <xf numFmtId="0" fontId="10" fillId="0" borderId="1" xfId="0" applyNumberFormat="1" applyFont="1" applyFill="1" applyBorder="1" applyAlignment="1">
      <alignment horizontal="righ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4" fillId="0" borderId="0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right" vertical="center" wrapText="1"/>
    </xf>
    <xf numFmtId="0" fontId="16" fillId="0" borderId="1" xfId="0" applyNumberFormat="1" applyFont="1" applyFill="1" applyBorder="1" applyAlignment="1">
      <alignment horizontal="righ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top" wrapText="1"/>
    </xf>
    <xf numFmtId="0" fontId="13" fillId="0" borderId="1" xfId="0" applyNumberFormat="1" applyFont="1" applyFill="1" applyBorder="1" applyAlignment="1">
      <alignment horizontal="right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right" vertical="center" wrapText="1"/>
    </xf>
    <xf numFmtId="176" fontId="13" fillId="0" borderId="6" xfId="0" applyNumberFormat="1" applyFont="1" applyFill="1" applyBorder="1" applyAlignment="1">
      <alignment horizontal="right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left" vertical="center" wrapText="1"/>
    </xf>
    <xf numFmtId="0" fontId="7" fillId="0" borderId="7" xfId="0" applyNumberFormat="1" applyFont="1" applyFill="1" applyBorder="1" applyAlignment="1">
      <alignment horizontal="left" vertical="top" wrapText="1"/>
    </xf>
    <xf numFmtId="0" fontId="7" fillId="0" borderId="7" xfId="0" applyNumberFormat="1" applyFont="1" applyFill="1" applyBorder="1" applyAlignment="1">
      <alignment horizontal="right" vertical="center" wrapText="1"/>
    </xf>
    <xf numFmtId="176" fontId="13" fillId="0" borderId="7" xfId="0" applyNumberFormat="1" applyFont="1" applyFill="1" applyBorder="1" applyAlignment="1">
      <alignment horizontal="right" vertical="center" wrapText="1"/>
    </xf>
    <xf numFmtId="176" fontId="13" fillId="0" borderId="8" xfId="0" applyNumberFormat="1" applyFont="1" applyFill="1" applyBorder="1" applyAlignment="1">
      <alignment horizontal="right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left" vertical="center" wrapText="1"/>
    </xf>
    <xf numFmtId="0" fontId="13" fillId="0" borderId="7" xfId="0" applyNumberFormat="1" applyFont="1" applyFill="1" applyBorder="1" applyAlignment="1">
      <alignment horizontal="left" vertical="top" wrapText="1"/>
    </xf>
    <xf numFmtId="0" fontId="13" fillId="0" borderId="7" xfId="0" applyNumberFormat="1" applyFont="1" applyFill="1" applyBorder="1" applyAlignment="1">
      <alignment horizontal="right" vertical="center" wrapText="1"/>
    </xf>
    <xf numFmtId="0" fontId="17" fillId="0" borderId="7" xfId="0" applyNumberFormat="1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right" vertical="center" wrapText="1"/>
    </xf>
    <xf numFmtId="0" fontId="18" fillId="0" borderId="9" xfId="0" applyNumberFormat="1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  <xf numFmtId="0" fontId="14" fillId="0" borderId="11" xfId="0" applyNumberFormat="1" applyFont="1" applyFill="1" applyBorder="1" applyAlignment="1">
      <alignment horizontal="center" vertical="center" wrapText="1"/>
    </xf>
    <xf numFmtId="0" fontId="14" fillId="0" borderId="7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right" vertical="center" wrapText="1"/>
    </xf>
    <xf numFmtId="0" fontId="19" fillId="0" borderId="0" xfId="49" applyFont="1" applyFill="1" applyBorder="1" applyAlignment="1"/>
    <xf numFmtId="0" fontId="0" fillId="0" borderId="0" xfId="0" applyFill="1" applyAlignment="1">
      <alignment vertical="center"/>
    </xf>
    <xf numFmtId="0" fontId="20" fillId="0" borderId="0" xfId="49" applyFont="1" applyFill="1" applyBorder="1" applyAlignment="1"/>
    <xf numFmtId="0" fontId="21" fillId="0" borderId="0" xfId="0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177" fontId="20" fillId="0" borderId="0" xfId="49" applyNumberFormat="1" applyFont="1" applyFill="1" applyBorder="1" applyAlignment="1"/>
    <xf numFmtId="0" fontId="22" fillId="0" borderId="1" xfId="49" applyFont="1" applyFill="1" applyBorder="1" applyAlignment="1">
      <alignment horizontal="center" vertical="center"/>
    </xf>
    <xf numFmtId="177" fontId="22" fillId="0" borderId="1" xfId="49" applyNumberFormat="1" applyFont="1" applyFill="1" applyBorder="1" applyAlignment="1">
      <alignment horizontal="center" vertical="center"/>
    </xf>
    <xf numFmtId="0" fontId="22" fillId="0" borderId="1" xfId="49" applyFont="1" applyFill="1" applyBorder="1" applyAlignment="1">
      <alignment horizontal="center" vertical="center" wrapText="1"/>
    </xf>
    <xf numFmtId="176" fontId="22" fillId="0" borderId="1" xfId="49" applyNumberFormat="1" applyFont="1" applyFill="1" applyBorder="1" applyAlignment="1">
      <alignment horizontal="center" vertical="center"/>
    </xf>
    <xf numFmtId="49" fontId="23" fillId="0" borderId="1" xfId="49" applyNumberFormat="1" applyFont="1" applyFill="1" applyBorder="1" applyAlignment="1">
      <alignment horizontal="center" vertical="center"/>
    </xf>
    <xf numFmtId="0" fontId="23" fillId="0" borderId="1" xfId="49" applyFont="1" applyFill="1" applyBorder="1" applyAlignment="1">
      <alignment horizontal="center" vertical="center"/>
    </xf>
    <xf numFmtId="176" fontId="23" fillId="0" borderId="1" xfId="49" applyNumberFormat="1" applyFont="1" applyFill="1" applyBorder="1" applyAlignment="1">
      <alignment horizontal="center" vertical="center"/>
    </xf>
    <xf numFmtId="0" fontId="24" fillId="0" borderId="1" xfId="49" applyFont="1" applyFill="1" applyBorder="1" applyAlignment="1">
      <alignment horizontal="center" vertical="center"/>
    </xf>
    <xf numFmtId="0" fontId="24" fillId="0" borderId="0" xfId="49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zoomScale="85" zoomScaleNormal="85" workbookViewId="0">
      <selection activeCell="A1" sqref="A1:D1"/>
    </sheetView>
  </sheetViews>
  <sheetFormatPr defaultColWidth="8" defaultRowHeight="15" outlineLevelCol="5"/>
  <cols>
    <col min="1" max="1" width="8.625" style="59" customWidth="1"/>
    <col min="2" max="2" width="37.0583333333333" style="59" customWidth="1"/>
    <col min="3" max="3" width="17.5" style="59" customWidth="1"/>
    <col min="4" max="4" width="24.875" style="59" customWidth="1"/>
    <col min="5" max="5" width="8" style="59"/>
    <col min="6" max="6" width="11.125" style="59"/>
    <col min="7" max="7" width="9.25833333333333" style="59"/>
    <col min="8" max="16384" width="8" style="59"/>
  </cols>
  <sheetData>
    <row r="1" ht="78" customHeight="1" spans="1:4">
      <c r="A1" s="60" t="s">
        <v>0</v>
      </c>
      <c r="B1" s="60"/>
      <c r="C1" s="61"/>
      <c r="D1" s="60"/>
    </row>
    <row r="2" spans="3:3">
      <c r="C2" s="62"/>
    </row>
    <row r="3" ht="29" customHeight="1" spans="1:4">
      <c r="A3" s="63" t="s">
        <v>1</v>
      </c>
      <c r="B3" s="63" t="s">
        <v>2</v>
      </c>
      <c r="C3" s="64" t="s">
        <v>3</v>
      </c>
      <c r="D3" s="63" t="s">
        <v>4</v>
      </c>
    </row>
    <row r="4" s="57" customFormat="1" ht="53" customHeight="1" spans="1:4">
      <c r="A4" s="63" t="s">
        <v>5</v>
      </c>
      <c r="B4" s="65" t="s">
        <v>6</v>
      </c>
      <c r="C4" s="66"/>
      <c r="D4" s="63"/>
    </row>
    <row r="5" s="57" customFormat="1" ht="30" customHeight="1" spans="1:4">
      <c r="A5" s="67" t="s">
        <v>7</v>
      </c>
      <c r="B5" s="68" t="s">
        <v>8</v>
      </c>
      <c r="C5" s="69"/>
      <c r="D5" s="63"/>
    </row>
    <row r="6" s="57" customFormat="1" ht="30" customHeight="1" spans="1:4">
      <c r="A6" s="67" t="s">
        <v>9</v>
      </c>
      <c r="B6" s="68" t="s">
        <v>10</v>
      </c>
      <c r="C6" s="69"/>
      <c r="D6" s="63"/>
    </row>
    <row r="7" s="57" customFormat="1" ht="30" customHeight="1" spans="1:4">
      <c r="A7" s="67" t="s">
        <v>11</v>
      </c>
      <c r="B7" s="68" t="s">
        <v>12</v>
      </c>
      <c r="C7" s="69">
        <v>45000</v>
      </c>
      <c r="D7" s="63" t="s">
        <v>13</v>
      </c>
    </row>
    <row r="8" s="57" customFormat="1" ht="48" customHeight="1" spans="1:4">
      <c r="A8" s="63" t="s">
        <v>14</v>
      </c>
      <c r="B8" s="63" t="s">
        <v>15</v>
      </c>
      <c r="C8" s="66"/>
      <c r="D8" s="63"/>
    </row>
    <row r="9" ht="37" customHeight="1" spans="1:4">
      <c r="A9" s="67" t="s">
        <v>16</v>
      </c>
      <c r="B9" s="68" t="s">
        <v>8</v>
      </c>
      <c r="C9" s="69"/>
      <c r="D9" s="70"/>
    </row>
    <row r="10" ht="34" customHeight="1" spans="1:6">
      <c r="A10" s="67" t="s">
        <v>17</v>
      </c>
      <c r="B10" s="68" t="s">
        <v>10</v>
      </c>
      <c r="C10" s="69"/>
      <c r="D10" s="70"/>
      <c r="F10" s="57"/>
    </row>
    <row r="11" customFormat="1" ht="34" customHeight="1" spans="1:6">
      <c r="A11" s="67" t="s">
        <v>18</v>
      </c>
      <c r="B11" s="68" t="s">
        <v>12</v>
      </c>
      <c r="C11" s="69">
        <v>20000</v>
      </c>
      <c r="D11" s="63" t="s">
        <v>13</v>
      </c>
      <c r="F11" s="57"/>
    </row>
    <row r="12" customFormat="1" ht="34" customHeight="1" spans="1:6">
      <c r="A12" s="67" t="s">
        <v>19</v>
      </c>
      <c r="B12" s="68" t="s">
        <v>20</v>
      </c>
      <c r="C12" s="69">
        <v>20000</v>
      </c>
      <c r="D12" s="63" t="s">
        <v>13</v>
      </c>
      <c r="F12" s="57"/>
    </row>
    <row r="13" s="57" customFormat="1" ht="48" customHeight="1" spans="1:4">
      <c r="A13" s="63" t="s">
        <v>21</v>
      </c>
      <c r="B13" s="63" t="s">
        <v>22</v>
      </c>
      <c r="C13" s="66"/>
      <c r="D13" s="63"/>
    </row>
    <row r="14" s="58" customFormat="1" ht="36" customHeight="1" spans="1:6">
      <c r="A14" s="67" t="s">
        <v>23</v>
      </c>
      <c r="B14" s="68" t="s">
        <v>8</v>
      </c>
      <c r="C14" s="69"/>
      <c r="D14" s="63"/>
      <c r="F14" s="57"/>
    </row>
    <row r="15" s="58" customFormat="1" ht="35" customHeight="1" spans="1:6">
      <c r="A15" s="67" t="s">
        <v>24</v>
      </c>
      <c r="B15" s="68" t="s">
        <v>12</v>
      </c>
      <c r="C15" s="69">
        <v>20000</v>
      </c>
      <c r="D15" s="63" t="s">
        <v>13</v>
      </c>
      <c r="F15" s="57"/>
    </row>
    <row r="16" s="57" customFormat="1" ht="46" customHeight="1" spans="1:4">
      <c r="A16" s="63" t="s">
        <v>25</v>
      </c>
      <c r="B16" s="63" t="s">
        <v>26</v>
      </c>
      <c r="C16" s="66">
        <v>30000</v>
      </c>
      <c r="D16" s="65" t="s">
        <v>27</v>
      </c>
    </row>
    <row r="17" s="57" customFormat="1" ht="40" customHeight="1" spans="1:4">
      <c r="A17" s="63" t="s">
        <v>28</v>
      </c>
      <c r="B17" s="63" t="s">
        <v>29</v>
      </c>
      <c r="C17" s="64"/>
      <c r="D17" s="63" t="s">
        <v>30</v>
      </c>
    </row>
    <row r="18" ht="33" customHeight="1" spans="1:4">
      <c r="A18" s="70"/>
      <c r="B18" s="70"/>
      <c r="C18" s="70"/>
      <c r="D18" s="70"/>
    </row>
    <row r="20" ht="13.5" spans="1:4">
      <c r="A20" s="71"/>
      <c r="B20" s="71"/>
      <c r="C20" s="71"/>
      <c r="D20" s="71"/>
    </row>
  </sheetData>
  <mergeCells count="1">
    <mergeCell ref="A1:D1"/>
  </mergeCell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zoomScaleSheetLayoutView="60" topLeftCell="A11" workbookViewId="0">
      <selection activeCell="G9" sqref="G9"/>
    </sheetView>
  </sheetViews>
  <sheetFormatPr defaultColWidth="8" defaultRowHeight="12.75" outlineLevelCol="7"/>
  <cols>
    <col min="1" max="1" width="4.5" style="18" customWidth="1"/>
    <col min="2" max="2" width="11.5416666666667" style="18" customWidth="1"/>
    <col min="3" max="3" width="12.925" style="18" customWidth="1"/>
    <col min="4" max="4" width="22.3833333333333" style="18" customWidth="1"/>
    <col min="5" max="5" width="4.5" style="18" customWidth="1"/>
    <col min="6" max="6" width="8.65833333333333" style="18" customWidth="1"/>
    <col min="7" max="7" width="8.31666666666667" style="18" customWidth="1"/>
    <col min="8" max="8" width="9.23333333333333" style="18" customWidth="1"/>
    <col min="9" max="16384" width="8" style="18"/>
  </cols>
  <sheetData>
    <row r="1" s="1" customFormat="1" ht="38.25" customHeight="1" spans="1:8">
      <c r="A1" s="19" t="s">
        <v>31</v>
      </c>
      <c r="B1" s="19"/>
      <c r="C1" s="19"/>
      <c r="D1" s="19"/>
      <c r="E1" s="19"/>
      <c r="F1" s="19"/>
      <c r="G1" s="19"/>
      <c r="H1" s="19"/>
    </row>
    <row r="2" s="1" customFormat="1" ht="31" customHeight="1" spans="1:8">
      <c r="A2" s="20" t="s">
        <v>32</v>
      </c>
      <c r="B2" s="20"/>
      <c r="C2" s="20"/>
      <c r="D2" s="20"/>
      <c r="E2" s="20"/>
      <c r="F2" s="20"/>
      <c r="G2" s="20"/>
      <c r="H2" s="20"/>
    </row>
    <row r="3" ht="17.25" customHeight="1" spans="1:8">
      <c r="A3" s="22" t="s">
        <v>1</v>
      </c>
      <c r="B3" s="22" t="s">
        <v>33</v>
      </c>
      <c r="C3" s="22" t="s">
        <v>2</v>
      </c>
      <c r="D3" s="22" t="s">
        <v>34</v>
      </c>
      <c r="E3" s="22" t="s">
        <v>35</v>
      </c>
      <c r="F3" s="22" t="s">
        <v>36</v>
      </c>
      <c r="G3" s="22" t="s">
        <v>37</v>
      </c>
      <c r="H3" s="22"/>
    </row>
    <row r="4" ht="17.25" customHeight="1" spans="1:8">
      <c r="A4" s="22"/>
      <c r="B4" s="22"/>
      <c r="C4" s="22"/>
      <c r="D4" s="22"/>
      <c r="E4" s="22"/>
      <c r="F4" s="22"/>
      <c r="G4" s="22" t="s">
        <v>38</v>
      </c>
      <c r="H4" s="22" t="s">
        <v>39</v>
      </c>
    </row>
    <row r="5" ht="15.75" customHeight="1" spans="1:8">
      <c r="A5" s="27" t="s">
        <v>5</v>
      </c>
      <c r="B5" s="7" t="s">
        <v>40</v>
      </c>
      <c r="C5" s="7"/>
      <c r="D5" s="7"/>
      <c r="E5" s="7"/>
      <c r="F5" s="7"/>
      <c r="G5" s="8"/>
      <c r="H5" s="8"/>
    </row>
    <row r="6" ht="15.75" customHeight="1" spans="1:8">
      <c r="A6" s="27" t="s">
        <v>41</v>
      </c>
      <c r="B6" s="28" t="s">
        <v>42</v>
      </c>
      <c r="C6" s="28" t="s">
        <v>43</v>
      </c>
      <c r="D6" s="29" t="s">
        <v>44</v>
      </c>
      <c r="E6" s="27" t="s">
        <v>45</v>
      </c>
      <c r="F6" s="30" t="s">
        <v>46</v>
      </c>
      <c r="G6" s="21"/>
      <c r="H6" s="21">
        <f>ROUND(F6*G6,2)</f>
        <v>0</v>
      </c>
    </row>
    <row r="7" ht="35.25" customHeight="1" spans="1:8">
      <c r="A7" s="27" t="s">
        <v>47</v>
      </c>
      <c r="B7" s="28" t="s">
        <v>48</v>
      </c>
      <c r="C7" s="28" t="s">
        <v>49</v>
      </c>
      <c r="D7" s="29" t="s">
        <v>50</v>
      </c>
      <c r="E7" s="27" t="s">
        <v>51</v>
      </c>
      <c r="F7" s="30" t="s">
        <v>52</v>
      </c>
      <c r="G7" s="21"/>
      <c r="H7" s="21">
        <f t="shared" ref="H7:H12" si="0">ROUND(F7*G7,2)</f>
        <v>0</v>
      </c>
    </row>
    <row r="8" ht="15.75" customHeight="1" spans="1:8">
      <c r="A8" s="27" t="s">
        <v>14</v>
      </c>
      <c r="B8" s="7" t="s">
        <v>53</v>
      </c>
      <c r="C8" s="7"/>
      <c r="D8" s="7"/>
      <c r="E8" s="7"/>
      <c r="F8" s="7"/>
      <c r="G8" s="21"/>
      <c r="H8" s="21"/>
    </row>
    <row r="9" ht="203.75" customHeight="1" spans="1:8">
      <c r="A9" s="27">
        <v>3</v>
      </c>
      <c r="B9" s="28" t="s">
        <v>54</v>
      </c>
      <c r="C9" s="28" t="s">
        <v>55</v>
      </c>
      <c r="D9" s="29" t="s">
        <v>56</v>
      </c>
      <c r="E9" s="27" t="s">
        <v>45</v>
      </c>
      <c r="F9" s="30" t="s">
        <v>46</v>
      </c>
      <c r="G9" s="21"/>
      <c r="H9" s="21">
        <f t="shared" si="0"/>
        <v>0</v>
      </c>
    </row>
    <row r="10" ht="15.75" customHeight="1" spans="1:8">
      <c r="A10" s="31" t="s">
        <v>21</v>
      </c>
      <c r="B10" s="32" t="s">
        <v>57</v>
      </c>
      <c r="C10" s="33"/>
      <c r="D10" s="33"/>
      <c r="E10" s="33"/>
      <c r="F10" s="34"/>
      <c r="G10" s="35"/>
      <c r="H10" s="36"/>
    </row>
    <row r="11" s="1" customFormat="1" ht="111" customHeight="1" spans="1:8">
      <c r="A11" s="37">
        <v>4</v>
      </c>
      <c r="B11" s="38" t="s">
        <v>58</v>
      </c>
      <c r="C11" s="38" t="s">
        <v>59</v>
      </c>
      <c r="D11" s="39" t="s">
        <v>60</v>
      </c>
      <c r="E11" s="37" t="s">
        <v>45</v>
      </c>
      <c r="F11" s="40" t="s">
        <v>46</v>
      </c>
      <c r="G11" s="41"/>
      <c r="H11" s="42">
        <f t="shared" si="0"/>
        <v>0</v>
      </c>
    </row>
    <row r="12" ht="35.25" customHeight="1" spans="1:8">
      <c r="A12" s="43">
        <v>5</v>
      </c>
      <c r="B12" s="44" t="s">
        <v>61</v>
      </c>
      <c r="C12" s="44" t="s">
        <v>62</v>
      </c>
      <c r="D12" s="45" t="s">
        <v>63</v>
      </c>
      <c r="E12" s="43" t="s">
        <v>45</v>
      </c>
      <c r="F12" s="46" t="s">
        <v>64</v>
      </c>
      <c r="G12" s="41"/>
      <c r="H12" s="42">
        <f t="shared" si="0"/>
        <v>0</v>
      </c>
    </row>
    <row r="13" ht="15.75" customHeight="1" spans="1:8">
      <c r="A13" s="47" t="s">
        <v>65</v>
      </c>
      <c r="B13" s="48"/>
      <c r="C13" s="48"/>
      <c r="D13" s="48"/>
      <c r="E13" s="48"/>
      <c r="F13" s="48"/>
      <c r="G13" s="48"/>
      <c r="H13" s="49">
        <f>SUM(H6:H12)</f>
        <v>0</v>
      </c>
    </row>
    <row r="14" ht="23" customHeight="1" spans="1:8">
      <c r="A14" s="50" t="s">
        <v>66</v>
      </c>
      <c r="B14" s="50"/>
      <c r="C14" s="50"/>
      <c r="D14" s="50"/>
      <c r="E14" s="50"/>
      <c r="F14" s="50"/>
      <c r="G14" s="50"/>
      <c r="H14" s="51"/>
    </row>
    <row r="15" ht="17.25" customHeight="1" spans="1:8">
      <c r="A15" s="52" t="s">
        <v>1</v>
      </c>
      <c r="B15" s="52" t="s">
        <v>33</v>
      </c>
      <c r="C15" s="52" t="s">
        <v>2</v>
      </c>
      <c r="D15" s="52" t="s">
        <v>34</v>
      </c>
      <c r="E15" s="52" t="s">
        <v>35</v>
      </c>
      <c r="F15" s="52" t="s">
        <v>36</v>
      </c>
      <c r="G15" s="53" t="s">
        <v>37</v>
      </c>
      <c r="H15" s="53"/>
    </row>
    <row r="16" ht="17.25" customHeight="1" spans="1:8">
      <c r="A16" s="52"/>
      <c r="B16" s="52"/>
      <c r="C16" s="52"/>
      <c r="D16" s="52"/>
      <c r="E16" s="52"/>
      <c r="F16" s="52"/>
      <c r="G16" s="52" t="s">
        <v>38</v>
      </c>
      <c r="H16" s="52" t="s">
        <v>39</v>
      </c>
    </row>
    <row r="17" s="18" customFormat="1" ht="80" customHeight="1" spans="1:8">
      <c r="A17" s="23">
        <v>6</v>
      </c>
      <c r="B17" s="24" t="s">
        <v>67</v>
      </c>
      <c r="C17" s="24" t="s">
        <v>68</v>
      </c>
      <c r="D17" s="24" t="s">
        <v>69</v>
      </c>
      <c r="E17" s="23" t="s">
        <v>45</v>
      </c>
      <c r="F17" s="25" t="s">
        <v>70</v>
      </c>
      <c r="G17" s="21"/>
      <c r="H17" s="21">
        <f>ROUND(F17*G17,2)</f>
        <v>0</v>
      </c>
    </row>
    <row r="18" ht="15.75" customHeight="1" spans="1:8">
      <c r="A18" s="54" t="s">
        <v>65</v>
      </c>
      <c r="B18" s="55"/>
      <c r="C18" s="55"/>
      <c r="D18" s="55"/>
      <c r="E18" s="55"/>
      <c r="F18" s="55"/>
      <c r="G18" s="55"/>
      <c r="H18" s="56">
        <f>SUM(H17)</f>
        <v>0</v>
      </c>
    </row>
    <row r="19" s="1" customFormat="1" ht="21" customHeight="1" spans="1:8">
      <c r="A19" s="7"/>
      <c r="B19" s="20" t="s">
        <v>71</v>
      </c>
      <c r="C19" s="20"/>
      <c r="D19" s="20"/>
      <c r="E19" s="20"/>
      <c r="F19" s="20"/>
      <c r="G19" s="20"/>
      <c r="H19" s="7"/>
    </row>
    <row r="20" s="1" customFormat="1" ht="15.75" customHeight="1" spans="1:8">
      <c r="A20" s="7">
        <v>7</v>
      </c>
      <c r="B20" s="7" t="s">
        <v>72</v>
      </c>
      <c r="C20" s="9" t="s">
        <v>12</v>
      </c>
      <c r="D20" s="7"/>
      <c r="E20" s="7" t="s">
        <v>73</v>
      </c>
      <c r="F20" s="7">
        <v>1</v>
      </c>
      <c r="G20" s="7">
        <v>45000</v>
      </c>
      <c r="H20" s="21">
        <f>ROUND(F20*G20,2)</f>
        <v>45000</v>
      </c>
    </row>
    <row r="21" s="1" customFormat="1" ht="15.75" customHeight="1" spans="1:8">
      <c r="A21" s="16" t="s">
        <v>74</v>
      </c>
      <c r="B21" s="17"/>
      <c r="C21" s="17"/>
      <c r="D21" s="17"/>
      <c r="E21" s="17"/>
      <c r="F21" s="17"/>
      <c r="G21" s="17"/>
      <c r="H21" s="15">
        <f>H13+H20+H18</f>
        <v>45000</v>
      </c>
    </row>
  </sheetData>
  <mergeCells count="24">
    <mergeCell ref="A1:H1"/>
    <mergeCell ref="A2:H2"/>
    <mergeCell ref="G3:H3"/>
    <mergeCell ref="B5:F5"/>
    <mergeCell ref="B8:F8"/>
    <mergeCell ref="B10:F10"/>
    <mergeCell ref="A13:G13"/>
    <mergeCell ref="A14:H14"/>
    <mergeCell ref="G15:H15"/>
    <mergeCell ref="A18:G18"/>
    <mergeCell ref="B19:G19"/>
    <mergeCell ref="A21:G21"/>
    <mergeCell ref="A3:A4"/>
    <mergeCell ref="A15:A16"/>
    <mergeCell ref="B3:B4"/>
    <mergeCell ref="B15:B16"/>
    <mergeCell ref="C3:C4"/>
    <mergeCell ref="C15:C16"/>
    <mergeCell ref="D3:D4"/>
    <mergeCell ref="D15:D16"/>
    <mergeCell ref="E3:E4"/>
    <mergeCell ref="E15:E16"/>
    <mergeCell ref="F3:F4"/>
    <mergeCell ref="F15:F16"/>
  </mergeCells>
  <pageMargins left="0.61" right="0.22" top="0.41" bottom="0.41" header="0" footer="0"/>
  <pageSetup paperSize="9" fitToWidth="0" fitToHeight="0" orientation="portrait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zoomScaleSheetLayoutView="60" topLeftCell="A34" workbookViewId="0">
      <selection activeCell="J51" sqref="J51"/>
    </sheetView>
  </sheetViews>
  <sheetFormatPr defaultColWidth="8" defaultRowHeight="12.75" outlineLevelCol="7"/>
  <cols>
    <col min="1" max="1" width="4.5" style="1" customWidth="1"/>
    <col min="2" max="2" width="11.5416666666667" style="1" customWidth="1"/>
    <col min="3" max="3" width="12.925" style="1" customWidth="1"/>
    <col min="4" max="4" width="22.3833333333333" style="1" customWidth="1"/>
    <col min="5" max="5" width="4.5" style="1" customWidth="1"/>
    <col min="6" max="6" width="8.65833333333333" style="1" customWidth="1"/>
    <col min="7" max="7" width="8.31666666666667" style="1" customWidth="1"/>
    <col min="8" max="8" width="9.23333333333333" style="1" customWidth="1"/>
    <col min="9" max="16384" width="8" style="1"/>
  </cols>
  <sheetData>
    <row r="1" ht="38.25" customHeight="1" spans="1:8">
      <c r="A1" s="19" t="s">
        <v>75</v>
      </c>
      <c r="B1" s="19"/>
      <c r="C1" s="19"/>
      <c r="D1" s="19"/>
      <c r="E1" s="19"/>
      <c r="F1" s="19"/>
      <c r="G1" s="19"/>
      <c r="H1" s="19"/>
    </row>
    <row r="2" ht="31" customHeight="1" spans="1:8">
      <c r="A2" s="20" t="s">
        <v>76</v>
      </c>
      <c r="B2" s="20"/>
      <c r="C2" s="20"/>
      <c r="D2" s="20"/>
      <c r="E2" s="20"/>
      <c r="F2" s="20"/>
      <c r="G2" s="20"/>
      <c r="H2" s="20"/>
    </row>
    <row r="3" ht="17.25" customHeight="1" spans="1:8">
      <c r="A3" s="6" t="s">
        <v>1</v>
      </c>
      <c r="B3" s="6" t="s">
        <v>33</v>
      </c>
      <c r="C3" s="6" t="s">
        <v>2</v>
      </c>
      <c r="D3" s="6" t="s">
        <v>34</v>
      </c>
      <c r="E3" s="6" t="s">
        <v>35</v>
      </c>
      <c r="F3" s="6" t="s">
        <v>36</v>
      </c>
      <c r="G3" s="6" t="s">
        <v>37</v>
      </c>
      <c r="H3" s="6"/>
    </row>
    <row r="4" ht="17.25" customHeight="1" spans="1:8">
      <c r="A4" s="6"/>
      <c r="B4" s="6"/>
      <c r="C4" s="6"/>
      <c r="D4" s="6"/>
      <c r="E4" s="6"/>
      <c r="F4" s="6"/>
      <c r="G4" s="6" t="s">
        <v>38</v>
      </c>
      <c r="H4" s="6" t="s">
        <v>39</v>
      </c>
    </row>
    <row r="5" ht="15.75" customHeight="1" spans="1:8">
      <c r="A5" s="7" t="s">
        <v>5</v>
      </c>
      <c r="B5" s="7" t="s">
        <v>77</v>
      </c>
      <c r="C5" s="7"/>
      <c r="D5" s="7"/>
      <c r="E5" s="7"/>
      <c r="F5" s="7"/>
      <c r="G5" s="7"/>
      <c r="H5" s="8"/>
    </row>
    <row r="6" ht="23.75" customHeight="1" spans="1:8">
      <c r="A6" s="7">
        <v>1</v>
      </c>
      <c r="B6" s="9" t="s">
        <v>78</v>
      </c>
      <c r="C6" s="9" t="s">
        <v>79</v>
      </c>
      <c r="D6" s="10" t="s">
        <v>80</v>
      </c>
      <c r="E6" s="7" t="s">
        <v>51</v>
      </c>
      <c r="F6" s="11" t="s">
        <v>81</v>
      </c>
      <c r="G6" s="11"/>
      <c r="H6" s="21">
        <f>ROUND(F6*G6,2)</f>
        <v>0</v>
      </c>
    </row>
    <row r="7" ht="35.25" customHeight="1" spans="1:8">
      <c r="A7" s="7">
        <v>2</v>
      </c>
      <c r="B7" s="9" t="s">
        <v>82</v>
      </c>
      <c r="C7" s="9" t="s">
        <v>83</v>
      </c>
      <c r="D7" s="10" t="s">
        <v>84</v>
      </c>
      <c r="E7" s="7" t="s">
        <v>51</v>
      </c>
      <c r="F7" s="11" t="s">
        <v>85</v>
      </c>
      <c r="G7" s="11"/>
      <c r="H7" s="21">
        <f t="shared" ref="H7:H37" si="0">ROUND(F7*G7,2)</f>
        <v>0</v>
      </c>
    </row>
    <row r="8" ht="23.75" customHeight="1" spans="1:8">
      <c r="A8" s="7">
        <v>3</v>
      </c>
      <c r="B8" s="9" t="s">
        <v>48</v>
      </c>
      <c r="C8" s="9" t="s">
        <v>49</v>
      </c>
      <c r="D8" s="10" t="s">
        <v>86</v>
      </c>
      <c r="E8" s="7" t="s">
        <v>51</v>
      </c>
      <c r="F8" s="11" t="s">
        <v>87</v>
      </c>
      <c r="G8" s="11"/>
      <c r="H8" s="21">
        <f t="shared" si="0"/>
        <v>0</v>
      </c>
    </row>
    <row r="9" ht="15.75" customHeight="1" spans="1:8">
      <c r="A9" s="7" t="s">
        <v>14</v>
      </c>
      <c r="B9" s="7" t="s">
        <v>88</v>
      </c>
      <c r="C9" s="7"/>
      <c r="D9" s="7"/>
      <c r="E9" s="7"/>
      <c r="F9" s="7"/>
      <c r="G9" s="11"/>
      <c r="H9" s="21"/>
    </row>
    <row r="10" ht="46.75" customHeight="1" spans="1:8">
      <c r="A10" s="7">
        <v>4</v>
      </c>
      <c r="B10" s="9" t="s">
        <v>89</v>
      </c>
      <c r="C10" s="9" t="s">
        <v>90</v>
      </c>
      <c r="D10" s="10" t="s">
        <v>91</v>
      </c>
      <c r="E10" s="7" t="s">
        <v>51</v>
      </c>
      <c r="F10" s="11" t="s">
        <v>92</v>
      </c>
      <c r="G10" s="11"/>
      <c r="H10" s="21">
        <f t="shared" si="0"/>
        <v>0</v>
      </c>
    </row>
    <row r="11" ht="46.75" customHeight="1" spans="1:8">
      <c r="A11" s="7">
        <v>5</v>
      </c>
      <c r="B11" s="9" t="s">
        <v>93</v>
      </c>
      <c r="C11" s="9" t="s">
        <v>94</v>
      </c>
      <c r="D11" s="10" t="s">
        <v>95</v>
      </c>
      <c r="E11" s="7" t="s">
        <v>51</v>
      </c>
      <c r="F11" s="11" t="s">
        <v>96</v>
      </c>
      <c r="G11" s="11"/>
      <c r="H11" s="21">
        <f t="shared" si="0"/>
        <v>0</v>
      </c>
    </row>
    <row r="12" ht="46.75" customHeight="1" spans="1:8">
      <c r="A12" s="7">
        <v>6</v>
      </c>
      <c r="B12" s="9" t="s">
        <v>97</v>
      </c>
      <c r="C12" s="9" t="s">
        <v>98</v>
      </c>
      <c r="D12" s="10" t="s">
        <v>95</v>
      </c>
      <c r="E12" s="7" t="s">
        <v>51</v>
      </c>
      <c r="F12" s="11" t="s">
        <v>99</v>
      </c>
      <c r="G12" s="11"/>
      <c r="H12" s="21">
        <f t="shared" si="0"/>
        <v>0</v>
      </c>
    </row>
    <row r="13" ht="23.75" customHeight="1" spans="1:8">
      <c r="A13" s="7">
        <v>7</v>
      </c>
      <c r="B13" s="9" t="s">
        <v>100</v>
      </c>
      <c r="C13" s="9" t="s">
        <v>101</v>
      </c>
      <c r="D13" s="10" t="s">
        <v>102</v>
      </c>
      <c r="E13" s="7" t="s">
        <v>103</v>
      </c>
      <c r="F13" s="11" t="s">
        <v>104</v>
      </c>
      <c r="G13" s="11"/>
      <c r="H13" s="21">
        <f t="shared" si="0"/>
        <v>0</v>
      </c>
    </row>
    <row r="14" ht="23.75" customHeight="1" spans="1:8">
      <c r="A14" s="7">
        <v>8</v>
      </c>
      <c r="B14" s="9" t="s">
        <v>105</v>
      </c>
      <c r="C14" s="9" t="s">
        <v>101</v>
      </c>
      <c r="D14" s="10" t="s">
        <v>106</v>
      </c>
      <c r="E14" s="7" t="s">
        <v>103</v>
      </c>
      <c r="F14" s="11" t="s">
        <v>107</v>
      </c>
      <c r="G14" s="11"/>
      <c r="H14" s="21">
        <f t="shared" si="0"/>
        <v>0</v>
      </c>
    </row>
    <row r="15" ht="23.75" customHeight="1" spans="1:8">
      <c r="A15" s="7">
        <v>9</v>
      </c>
      <c r="B15" s="9" t="s">
        <v>108</v>
      </c>
      <c r="C15" s="9" t="s">
        <v>101</v>
      </c>
      <c r="D15" s="10" t="s">
        <v>109</v>
      </c>
      <c r="E15" s="7" t="s">
        <v>103</v>
      </c>
      <c r="F15" s="11" t="s">
        <v>110</v>
      </c>
      <c r="G15" s="11"/>
      <c r="H15" s="21">
        <f t="shared" si="0"/>
        <v>0</v>
      </c>
    </row>
    <row r="16" ht="23.75" customHeight="1" spans="1:8">
      <c r="A16" s="7">
        <v>10</v>
      </c>
      <c r="B16" s="9" t="s">
        <v>111</v>
      </c>
      <c r="C16" s="9" t="s">
        <v>101</v>
      </c>
      <c r="D16" s="10" t="s">
        <v>112</v>
      </c>
      <c r="E16" s="7" t="s">
        <v>103</v>
      </c>
      <c r="F16" s="11" t="s">
        <v>113</v>
      </c>
      <c r="G16" s="11"/>
      <c r="H16" s="21">
        <f t="shared" si="0"/>
        <v>0</v>
      </c>
    </row>
    <row r="17" ht="15.75" customHeight="1" spans="1:8">
      <c r="A17" s="7" t="s">
        <v>21</v>
      </c>
      <c r="B17" s="7" t="s">
        <v>114</v>
      </c>
      <c r="C17" s="7"/>
      <c r="D17" s="7"/>
      <c r="E17" s="7"/>
      <c r="F17" s="7"/>
      <c r="G17" s="11"/>
      <c r="H17" s="21"/>
    </row>
    <row r="18" ht="46.75" customHeight="1" spans="1:8">
      <c r="A18" s="7">
        <v>11</v>
      </c>
      <c r="B18" s="9" t="s">
        <v>115</v>
      </c>
      <c r="C18" s="9" t="s">
        <v>116</v>
      </c>
      <c r="D18" s="10" t="s">
        <v>117</v>
      </c>
      <c r="E18" s="7" t="s">
        <v>103</v>
      </c>
      <c r="F18" s="11" t="s">
        <v>118</v>
      </c>
      <c r="G18" s="11"/>
      <c r="H18" s="21">
        <f t="shared" si="0"/>
        <v>0</v>
      </c>
    </row>
    <row r="19" ht="35.25" customHeight="1" spans="1:8">
      <c r="A19" s="7">
        <v>12</v>
      </c>
      <c r="B19" s="9" t="s">
        <v>119</v>
      </c>
      <c r="C19" s="9" t="s">
        <v>120</v>
      </c>
      <c r="D19" s="10" t="s">
        <v>121</v>
      </c>
      <c r="E19" s="7" t="s">
        <v>103</v>
      </c>
      <c r="F19" s="11" t="s">
        <v>122</v>
      </c>
      <c r="G19" s="11"/>
      <c r="H19" s="21">
        <f t="shared" si="0"/>
        <v>0</v>
      </c>
    </row>
    <row r="20" ht="46.75" customHeight="1" spans="1:8">
      <c r="A20" s="7">
        <v>13</v>
      </c>
      <c r="B20" s="9" t="s">
        <v>123</v>
      </c>
      <c r="C20" s="9" t="s">
        <v>124</v>
      </c>
      <c r="D20" s="10" t="s">
        <v>125</v>
      </c>
      <c r="E20" s="7" t="s">
        <v>103</v>
      </c>
      <c r="F20" s="11" t="s">
        <v>126</v>
      </c>
      <c r="G20" s="11"/>
      <c r="H20" s="21">
        <f t="shared" si="0"/>
        <v>0</v>
      </c>
    </row>
    <row r="21" ht="46.75" customHeight="1" spans="1:8">
      <c r="A21" s="7">
        <v>14</v>
      </c>
      <c r="B21" s="9" t="s">
        <v>127</v>
      </c>
      <c r="C21" s="9" t="s">
        <v>62</v>
      </c>
      <c r="D21" s="10" t="s">
        <v>128</v>
      </c>
      <c r="E21" s="7" t="s">
        <v>45</v>
      </c>
      <c r="F21" s="11" t="s">
        <v>129</v>
      </c>
      <c r="G21" s="11"/>
      <c r="H21" s="21">
        <f t="shared" si="0"/>
        <v>0</v>
      </c>
    </row>
    <row r="22" ht="46.75" customHeight="1" spans="1:8">
      <c r="A22" s="7">
        <v>15</v>
      </c>
      <c r="B22" s="9" t="s">
        <v>61</v>
      </c>
      <c r="C22" s="9" t="s">
        <v>62</v>
      </c>
      <c r="D22" s="10" t="s">
        <v>130</v>
      </c>
      <c r="E22" s="7" t="s">
        <v>45</v>
      </c>
      <c r="F22" s="11" t="s">
        <v>131</v>
      </c>
      <c r="G22" s="11"/>
      <c r="H22" s="21">
        <f t="shared" si="0"/>
        <v>0</v>
      </c>
    </row>
    <row r="23" ht="35.25" customHeight="1" spans="1:8">
      <c r="A23" s="7">
        <v>16</v>
      </c>
      <c r="B23" s="9" t="s">
        <v>132</v>
      </c>
      <c r="C23" s="9" t="s">
        <v>62</v>
      </c>
      <c r="D23" s="10" t="s">
        <v>133</v>
      </c>
      <c r="E23" s="7" t="s">
        <v>45</v>
      </c>
      <c r="F23" s="11" t="s">
        <v>134</v>
      </c>
      <c r="G23" s="11"/>
      <c r="H23" s="21">
        <f t="shared" si="0"/>
        <v>0</v>
      </c>
    </row>
    <row r="24" ht="69" customHeight="1" spans="1:8">
      <c r="A24" s="7">
        <v>17</v>
      </c>
      <c r="B24" s="9" t="s">
        <v>135</v>
      </c>
      <c r="C24" s="9" t="s">
        <v>136</v>
      </c>
      <c r="D24" s="10" t="s">
        <v>137</v>
      </c>
      <c r="E24" s="7" t="s">
        <v>103</v>
      </c>
      <c r="F24" s="11" t="s">
        <v>138</v>
      </c>
      <c r="G24" s="11"/>
      <c r="H24" s="21">
        <f t="shared" si="0"/>
        <v>0</v>
      </c>
    </row>
    <row r="25" ht="23.75" customHeight="1" spans="1:8">
      <c r="A25" s="7">
        <v>18</v>
      </c>
      <c r="B25" s="9" t="s">
        <v>139</v>
      </c>
      <c r="C25" s="9" t="s">
        <v>140</v>
      </c>
      <c r="D25" s="10" t="s">
        <v>141</v>
      </c>
      <c r="E25" s="7" t="s">
        <v>51</v>
      </c>
      <c r="F25" s="11" t="s">
        <v>142</v>
      </c>
      <c r="G25" s="11"/>
      <c r="H25" s="21">
        <f t="shared" si="0"/>
        <v>0</v>
      </c>
    </row>
    <row r="26" ht="15.75" customHeight="1" spans="1:8">
      <c r="A26" s="7">
        <v>19</v>
      </c>
      <c r="B26" s="9" t="s">
        <v>143</v>
      </c>
      <c r="C26" s="9" t="s">
        <v>144</v>
      </c>
      <c r="D26" s="10" t="s">
        <v>145</v>
      </c>
      <c r="E26" s="7" t="s">
        <v>51</v>
      </c>
      <c r="F26" s="11" t="s">
        <v>146</v>
      </c>
      <c r="G26" s="11"/>
      <c r="H26" s="21">
        <f t="shared" si="0"/>
        <v>0</v>
      </c>
    </row>
    <row r="27" ht="15.75" customHeight="1" spans="1:8">
      <c r="A27" s="7">
        <v>20</v>
      </c>
      <c r="B27" s="9" t="s">
        <v>147</v>
      </c>
      <c r="C27" s="9" t="s">
        <v>148</v>
      </c>
      <c r="D27" s="10" t="s">
        <v>149</v>
      </c>
      <c r="E27" s="7" t="s">
        <v>150</v>
      </c>
      <c r="F27" s="11" t="s">
        <v>151</v>
      </c>
      <c r="G27" s="11"/>
      <c r="H27" s="21">
        <f t="shared" si="0"/>
        <v>0</v>
      </c>
    </row>
    <row r="28" ht="15.75" customHeight="1" spans="1:8">
      <c r="A28" s="7">
        <v>21</v>
      </c>
      <c r="B28" s="9" t="s">
        <v>152</v>
      </c>
      <c r="C28" s="9" t="s">
        <v>148</v>
      </c>
      <c r="D28" s="10" t="s">
        <v>153</v>
      </c>
      <c r="E28" s="7" t="s">
        <v>150</v>
      </c>
      <c r="F28" s="11" t="s">
        <v>154</v>
      </c>
      <c r="G28" s="11"/>
      <c r="H28" s="21">
        <f t="shared" si="0"/>
        <v>0</v>
      </c>
    </row>
    <row r="29" ht="35.25" customHeight="1" spans="1:8">
      <c r="A29" s="7">
        <v>22</v>
      </c>
      <c r="B29" s="9" t="s">
        <v>72</v>
      </c>
      <c r="C29" s="9" t="s">
        <v>155</v>
      </c>
      <c r="D29" s="10" t="s">
        <v>156</v>
      </c>
      <c r="E29" s="7" t="s">
        <v>45</v>
      </c>
      <c r="F29" s="11" t="s">
        <v>157</v>
      </c>
      <c r="G29" s="11"/>
      <c r="H29" s="21">
        <f t="shared" si="0"/>
        <v>0</v>
      </c>
    </row>
    <row r="30" ht="15.75" customHeight="1" spans="1:8">
      <c r="A30" s="7" t="s">
        <v>25</v>
      </c>
      <c r="B30" s="7" t="s">
        <v>40</v>
      </c>
      <c r="C30" s="7"/>
      <c r="D30" s="7"/>
      <c r="E30" s="7"/>
      <c r="F30" s="7"/>
      <c r="G30" s="11"/>
      <c r="H30" s="21"/>
    </row>
    <row r="31" ht="15.75" customHeight="1" spans="1:8">
      <c r="A31" s="7">
        <v>23</v>
      </c>
      <c r="B31" s="9" t="s">
        <v>158</v>
      </c>
      <c r="C31" s="9" t="s">
        <v>159</v>
      </c>
      <c r="D31" s="10" t="s">
        <v>160</v>
      </c>
      <c r="E31" s="7" t="s">
        <v>45</v>
      </c>
      <c r="F31" s="11" t="s">
        <v>161</v>
      </c>
      <c r="G31" s="11"/>
      <c r="H31" s="21">
        <f t="shared" si="0"/>
        <v>0</v>
      </c>
    </row>
    <row r="32" ht="23.75" customHeight="1" spans="1:8">
      <c r="A32" s="7">
        <v>24</v>
      </c>
      <c r="B32" s="9" t="s">
        <v>162</v>
      </c>
      <c r="C32" s="9" t="s">
        <v>49</v>
      </c>
      <c r="D32" s="10" t="s">
        <v>163</v>
      </c>
      <c r="E32" s="7" t="s">
        <v>51</v>
      </c>
      <c r="F32" s="11" t="s">
        <v>164</v>
      </c>
      <c r="G32" s="11"/>
      <c r="H32" s="21">
        <f t="shared" si="0"/>
        <v>0</v>
      </c>
    </row>
    <row r="33" ht="23.75" customHeight="1" spans="1:8">
      <c r="A33" s="7">
        <v>25</v>
      </c>
      <c r="B33" s="9" t="s">
        <v>165</v>
      </c>
      <c r="C33" s="9" t="s">
        <v>166</v>
      </c>
      <c r="D33" s="10" t="s">
        <v>167</v>
      </c>
      <c r="E33" s="7" t="s">
        <v>45</v>
      </c>
      <c r="F33" s="11" t="s">
        <v>161</v>
      </c>
      <c r="G33" s="11"/>
      <c r="H33" s="21">
        <f t="shared" si="0"/>
        <v>0</v>
      </c>
    </row>
    <row r="34" ht="15.75" customHeight="1" spans="1:8">
      <c r="A34" s="7" t="s">
        <v>28</v>
      </c>
      <c r="B34" s="7" t="s">
        <v>168</v>
      </c>
      <c r="C34" s="7"/>
      <c r="D34" s="7"/>
      <c r="E34" s="7"/>
      <c r="F34" s="7"/>
      <c r="G34" s="11"/>
      <c r="H34" s="21"/>
    </row>
    <row r="35" ht="23.75" customHeight="1" spans="1:8">
      <c r="A35" s="7">
        <v>26</v>
      </c>
      <c r="B35" s="9" t="s">
        <v>169</v>
      </c>
      <c r="C35" s="9" t="s">
        <v>170</v>
      </c>
      <c r="D35" s="10" t="s">
        <v>171</v>
      </c>
      <c r="E35" s="7" t="s">
        <v>172</v>
      </c>
      <c r="F35" s="11" t="s">
        <v>173</v>
      </c>
      <c r="G35" s="11"/>
      <c r="H35" s="21">
        <f t="shared" si="0"/>
        <v>0</v>
      </c>
    </row>
    <row r="36" ht="23.75" customHeight="1" spans="1:8">
      <c r="A36" s="7">
        <v>27</v>
      </c>
      <c r="B36" s="9" t="s">
        <v>174</v>
      </c>
      <c r="C36" s="9" t="s">
        <v>175</v>
      </c>
      <c r="D36" s="10" t="s">
        <v>176</v>
      </c>
      <c r="E36" s="7" t="s">
        <v>177</v>
      </c>
      <c r="F36" s="11" t="s">
        <v>41</v>
      </c>
      <c r="G36" s="11"/>
      <c r="H36" s="21">
        <f t="shared" si="0"/>
        <v>0</v>
      </c>
    </row>
    <row r="37" ht="15.75" customHeight="1" spans="1:8">
      <c r="A37" s="7">
        <v>28</v>
      </c>
      <c r="B37" s="9" t="s">
        <v>178</v>
      </c>
      <c r="C37" s="9" t="s">
        <v>179</v>
      </c>
      <c r="D37" s="10" t="s">
        <v>180</v>
      </c>
      <c r="E37" s="7" t="s">
        <v>172</v>
      </c>
      <c r="F37" s="11" t="s">
        <v>181</v>
      </c>
      <c r="G37" s="11"/>
      <c r="H37" s="21">
        <f t="shared" si="0"/>
        <v>0</v>
      </c>
    </row>
    <row r="38" ht="15.75" customHeight="1" spans="1:8">
      <c r="A38" s="16" t="s">
        <v>65</v>
      </c>
      <c r="B38" s="17"/>
      <c r="C38" s="17"/>
      <c r="D38" s="17"/>
      <c r="E38" s="17"/>
      <c r="F38" s="17"/>
      <c r="G38" s="17"/>
      <c r="H38" s="15">
        <f>SUM(H6:H37)</f>
        <v>0</v>
      </c>
    </row>
    <row r="39" s="18" customFormat="1" ht="38.25" customHeight="1" spans="1:8">
      <c r="A39" s="20" t="s">
        <v>182</v>
      </c>
      <c r="B39" s="20"/>
      <c r="C39" s="20"/>
      <c r="D39" s="20"/>
      <c r="E39" s="20"/>
      <c r="F39" s="20"/>
      <c r="G39" s="20"/>
      <c r="H39" s="20"/>
    </row>
    <row r="40" s="18" customFormat="1" ht="17.25" customHeight="1" spans="1:8">
      <c r="A40" s="22" t="s">
        <v>1</v>
      </c>
      <c r="B40" s="22" t="s">
        <v>33</v>
      </c>
      <c r="C40" s="22" t="s">
        <v>2</v>
      </c>
      <c r="D40" s="22" t="s">
        <v>34</v>
      </c>
      <c r="E40" s="22" t="s">
        <v>35</v>
      </c>
      <c r="F40" s="22" t="s">
        <v>36</v>
      </c>
      <c r="G40" s="22" t="s">
        <v>37</v>
      </c>
      <c r="H40" s="22"/>
    </row>
    <row r="41" s="18" customFormat="1" ht="17.25" customHeight="1" spans="1:8">
      <c r="A41" s="22"/>
      <c r="B41" s="22"/>
      <c r="C41" s="22"/>
      <c r="D41" s="22"/>
      <c r="E41" s="22"/>
      <c r="F41" s="22"/>
      <c r="G41" s="22" t="s">
        <v>38</v>
      </c>
      <c r="H41" s="22" t="s">
        <v>39</v>
      </c>
    </row>
    <row r="42" s="18" customFormat="1" ht="15.75" customHeight="1" spans="1:8">
      <c r="A42" s="23" t="s">
        <v>5</v>
      </c>
      <c r="B42" s="7" t="s">
        <v>77</v>
      </c>
      <c r="C42" s="7"/>
      <c r="D42" s="7"/>
      <c r="E42" s="7"/>
      <c r="F42" s="7"/>
      <c r="G42" s="7"/>
      <c r="H42" s="7"/>
    </row>
    <row r="43" s="18" customFormat="1" ht="69" customHeight="1" spans="1:8">
      <c r="A43" s="23">
        <v>29</v>
      </c>
      <c r="B43" s="24" t="s">
        <v>183</v>
      </c>
      <c r="C43" s="24" t="s">
        <v>184</v>
      </c>
      <c r="D43" s="24" t="s">
        <v>185</v>
      </c>
      <c r="E43" s="23" t="s">
        <v>73</v>
      </c>
      <c r="F43" s="25" t="s">
        <v>41</v>
      </c>
      <c r="G43" s="12"/>
      <c r="H43" s="21">
        <f>ROUND(F43*G43,2)</f>
        <v>0</v>
      </c>
    </row>
    <row r="44" s="18" customFormat="1" ht="15.75" customHeight="1" spans="1:8">
      <c r="A44" s="23" t="s">
        <v>14</v>
      </c>
      <c r="B44" s="7" t="s">
        <v>88</v>
      </c>
      <c r="C44" s="7"/>
      <c r="D44" s="7"/>
      <c r="E44" s="7"/>
      <c r="F44" s="7"/>
      <c r="G44" s="12"/>
      <c r="H44" s="21"/>
    </row>
    <row r="45" s="18" customFormat="1" ht="19" customHeight="1" spans="1:8">
      <c r="A45" s="23">
        <v>30</v>
      </c>
      <c r="B45" s="24" t="s">
        <v>186</v>
      </c>
      <c r="C45" s="24" t="s">
        <v>187</v>
      </c>
      <c r="D45" s="24" t="s">
        <v>188</v>
      </c>
      <c r="E45" s="23" t="s">
        <v>45</v>
      </c>
      <c r="F45" s="25" t="s">
        <v>189</v>
      </c>
      <c r="G45" s="12"/>
      <c r="H45" s="21">
        <f>ROUND(F45*G45,2)</f>
        <v>0</v>
      </c>
    </row>
    <row r="46" s="18" customFormat="1" ht="23.75" customHeight="1" spans="1:8">
      <c r="A46" s="23">
        <v>31</v>
      </c>
      <c r="B46" s="24" t="s">
        <v>190</v>
      </c>
      <c r="C46" s="24" t="s">
        <v>191</v>
      </c>
      <c r="D46" s="24" t="s">
        <v>192</v>
      </c>
      <c r="E46" s="23" t="s">
        <v>45</v>
      </c>
      <c r="F46" s="25" t="s">
        <v>193</v>
      </c>
      <c r="G46" s="12"/>
      <c r="H46" s="21">
        <f>ROUND(F46*G46,2)</f>
        <v>0</v>
      </c>
    </row>
    <row r="47" s="18" customFormat="1" ht="23.75" customHeight="1" spans="1:8">
      <c r="A47" s="23">
        <v>32</v>
      </c>
      <c r="B47" s="24" t="s">
        <v>194</v>
      </c>
      <c r="C47" s="24" t="s">
        <v>195</v>
      </c>
      <c r="D47" s="24" t="s">
        <v>196</v>
      </c>
      <c r="E47" s="23" t="s">
        <v>45</v>
      </c>
      <c r="F47" s="25" t="s">
        <v>197</v>
      </c>
      <c r="G47" s="12"/>
      <c r="H47" s="21">
        <f>ROUND(F47*G47,2)</f>
        <v>0</v>
      </c>
    </row>
    <row r="48" s="18" customFormat="1" ht="15.75" customHeight="1" spans="1:8">
      <c r="A48" s="23" t="s">
        <v>65</v>
      </c>
      <c r="B48" s="23"/>
      <c r="C48" s="23"/>
      <c r="D48" s="23"/>
      <c r="E48" s="23"/>
      <c r="F48" s="23"/>
      <c r="G48" s="23"/>
      <c r="H48" s="26">
        <f>SUM(H43:H47)</f>
        <v>0</v>
      </c>
    </row>
    <row r="49" ht="36" customHeight="1" spans="1:8">
      <c r="A49" s="7"/>
      <c r="B49" s="20" t="s">
        <v>198</v>
      </c>
      <c r="C49" s="20"/>
      <c r="D49" s="20"/>
      <c r="E49" s="20"/>
      <c r="F49" s="20"/>
      <c r="G49" s="20"/>
      <c r="H49" s="7"/>
    </row>
    <row r="50" ht="15.75" customHeight="1" spans="1:8">
      <c r="A50" s="7">
        <v>33</v>
      </c>
      <c r="B50" s="7" t="s">
        <v>199</v>
      </c>
      <c r="C50" s="9" t="s">
        <v>12</v>
      </c>
      <c r="D50" s="7"/>
      <c r="E50" s="7" t="s">
        <v>73</v>
      </c>
      <c r="F50" s="7">
        <v>1</v>
      </c>
      <c r="G50" s="7">
        <v>20000</v>
      </c>
      <c r="H50" s="15">
        <v>20000</v>
      </c>
    </row>
    <row r="51" ht="29" customHeight="1" spans="1:8">
      <c r="A51" s="7"/>
      <c r="B51" s="20" t="s">
        <v>200</v>
      </c>
      <c r="C51" s="20"/>
      <c r="D51" s="20"/>
      <c r="E51" s="20"/>
      <c r="F51" s="20"/>
      <c r="G51" s="20"/>
      <c r="H51" s="11"/>
    </row>
    <row r="52" ht="15.75" customHeight="1" spans="1:8">
      <c r="A52" s="7">
        <v>34</v>
      </c>
      <c r="B52" s="7" t="s">
        <v>201</v>
      </c>
      <c r="C52" s="7" t="s">
        <v>202</v>
      </c>
      <c r="D52" s="7" t="s">
        <v>202</v>
      </c>
      <c r="E52" s="7" t="s">
        <v>73</v>
      </c>
      <c r="F52" s="7">
        <v>1</v>
      </c>
      <c r="G52" s="7">
        <v>20000</v>
      </c>
      <c r="H52" s="15">
        <v>20000</v>
      </c>
    </row>
    <row r="53" ht="15.75" customHeight="1" spans="1:8">
      <c r="A53" s="16" t="s">
        <v>74</v>
      </c>
      <c r="B53" s="17"/>
      <c r="C53" s="17"/>
      <c r="D53" s="17"/>
      <c r="E53" s="17"/>
      <c r="F53" s="17"/>
      <c r="G53" s="17"/>
      <c r="H53" s="15">
        <f>H52+H50+H48+H38</f>
        <v>40000</v>
      </c>
    </row>
  </sheetData>
  <mergeCells count="29">
    <mergeCell ref="A1:H1"/>
    <mergeCell ref="A2:H2"/>
    <mergeCell ref="G3:H3"/>
    <mergeCell ref="B5:F5"/>
    <mergeCell ref="B9:F9"/>
    <mergeCell ref="B17:F17"/>
    <mergeCell ref="B30:F30"/>
    <mergeCell ref="B34:F34"/>
    <mergeCell ref="A38:G38"/>
    <mergeCell ref="A39:H39"/>
    <mergeCell ref="G40:H40"/>
    <mergeCell ref="B42:F42"/>
    <mergeCell ref="B44:F44"/>
    <mergeCell ref="A48:G48"/>
    <mergeCell ref="B49:G49"/>
    <mergeCell ref="B51:G51"/>
    <mergeCell ref="A53:G53"/>
    <mergeCell ref="A3:A4"/>
    <mergeCell ref="A40:A41"/>
    <mergeCell ref="B3:B4"/>
    <mergeCell ref="B40:B41"/>
    <mergeCell ref="C3:C4"/>
    <mergeCell ref="C40:C41"/>
    <mergeCell ref="D3:D4"/>
    <mergeCell ref="D40:D41"/>
    <mergeCell ref="E3:E4"/>
    <mergeCell ref="E40:E41"/>
    <mergeCell ref="F3:F4"/>
    <mergeCell ref="F40:F41"/>
  </mergeCells>
  <pageMargins left="0.61" right="0.22" top="0.41" bottom="0.41" header="0" footer="0"/>
  <pageSetup paperSize="9" fitToWidth="0" fitToHeight="0" orientation="portrait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view="pageBreakPreview" zoomScale="115" zoomScaleNormal="100" topLeftCell="A57" workbookViewId="0">
      <selection activeCell="L73" sqref="L73"/>
    </sheetView>
  </sheetViews>
  <sheetFormatPr defaultColWidth="8" defaultRowHeight="13.5" outlineLevelCol="7"/>
  <cols>
    <col min="1" max="1" width="5.65" style="3" customWidth="1"/>
    <col min="2" max="2" width="11.1916666666667" style="3" customWidth="1"/>
    <col min="3" max="3" width="13.8416666666667" style="3" customWidth="1"/>
    <col min="4" max="4" width="20.8833333333333" style="3" customWidth="1"/>
    <col min="5" max="5" width="6.45833333333333" style="3" customWidth="1"/>
    <col min="6" max="7" width="8.88333333333333" style="3" customWidth="1"/>
    <col min="8" max="8" width="8.76666666666667" style="3" customWidth="1"/>
    <col min="9" max="16380" width="8" style="3"/>
    <col min="16381" max="16384" width="8" style="2"/>
  </cols>
  <sheetData>
    <row r="1" s="1" customFormat="1" ht="38.25" customHeight="1" spans="1:8">
      <c r="A1" s="4" t="s">
        <v>203</v>
      </c>
      <c r="B1" s="4"/>
      <c r="C1" s="4"/>
      <c r="D1" s="4"/>
      <c r="E1" s="4"/>
      <c r="F1" s="4"/>
      <c r="G1" s="4"/>
      <c r="H1" s="4"/>
    </row>
    <row r="2" s="1" customFormat="1" ht="31" customHeight="1" spans="1:8">
      <c r="A2" s="5" t="s">
        <v>204</v>
      </c>
      <c r="B2" s="5"/>
      <c r="C2" s="5"/>
      <c r="D2" s="5"/>
      <c r="E2" s="5"/>
      <c r="F2" s="5"/>
      <c r="G2" s="5"/>
      <c r="H2" s="5"/>
    </row>
    <row r="3" ht="17.25" customHeight="1" spans="1:8">
      <c r="A3" s="6" t="s">
        <v>1</v>
      </c>
      <c r="B3" s="6" t="s">
        <v>33</v>
      </c>
      <c r="C3" s="6" t="s">
        <v>2</v>
      </c>
      <c r="D3" s="6" t="s">
        <v>34</v>
      </c>
      <c r="E3" s="6" t="s">
        <v>205</v>
      </c>
      <c r="F3" s="6" t="s">
        <v>36</v>
      </c>
      <c r="G3" s="6" t="s">
        <v>37</v>
      </c>
      <c r="H3" s="6"/>
    </row>
    <row r="4" ht="17.25" customHeight="1" spans="1:8">
      <c r="A4" s="6"/>
      <c r="B4" s="6"/>
      <c r="C4" s="6"/>
      <c r="D4" s="6"/>
      <c r="E4" s="6"/>
      <c r="F4" s="6"/>
      <c r="G4" s="6" t="s">
        <v>38</v>
      </c>
      <c r="H4" s="6" t="s">
        <v>39</v>
      </c>
    </row>
    <row r="5" ht="15.75" customHeight="1" spans="1:8">
      <c r="A5" s="7" t="s">
        <v>5</v>
      </c>
      <c r="B5" s="7" t="s">
        <v>206</v>
      </c>
      <c r="C5" s="7"/>
      <c r="D5" s="7"/>
      <c r="E5" s="7"/>
      <c r="F5" s="7"/>
      <c r="G5" s="8"/>
      <c r="H5" s="8"/>
    </row>
    <row r="6" ht="35.25" customHeight="1" spans="1:8">
      <c r="A6" s="7" t="s">
        <v>41</v>
      </c>
      <c r="B6" s="9" t="s">
        <v>207</v>
      </c>
      <c r="C6" s="9" t="s">
        <v>208</v>
      </c>
      <c r="D6" s="10" t="s">
        <v>209</v>
      </c>
      <c r="E6" s="7" t="s">
        <v>45</v>
      </c>
      <c r="F6" s="11" t="s">
        <v>210</v>
      </c>
      <c r="G6" s="12"/>
      <c r="H6" s="12">
        <f>ROUND(F6*G6,2)</f>
        <v>0</v>
      </c>
    </row>
    <row r="7" ht="35.25" customHeight="1" spans="1:8">
      <c r="A7" s="7" t="s">
        <v>47</v>
      </c>
      <c r="B7" s="9" t="s">
        <v>211</v>
      </c>
      <c r="C7" s="9" t="s">
        <v>212</v>
      </c>
      <c r="D7" s="10" t="s">
        <v>213</v>
      </c>
      <c r="E7" s="7" t="s">
        <v>172</v>
      </c>
      <c r="F7" s="11" t="s">
        <v>214</v>
      </c>
      <c r="G7" s="12"/>
      <c r="H7" s="12">
        <f t="shared" ref="H7:H38" si="0">ROUND(F7*G7,2)</f>
        <v>0</v>
      </c>
    </row>
    <row r="8" ht="15.75" customHeight="1" spans="1:8">
      <c r="A8" s="7" t="s">
        <v>215</v>
      </c>
      <c r="B8" s="9" t="s">
        <v>216</v>
      </c>
      <c r="C8" s="9" t="s">
        <v>217</v>
      </c>
      <c r="D8" s="10" t="s">
        <v>218</v>
      </c>
      <c r="E8" s="7" t="s">
        <v>219</v>
      </c>
      <c r="F8" s="11" t="s">
        <v>220</v>
      </c>
      <c r="G8" s="12"/>
      <c r="H8" s="12">
        <f t="shared" si="0"/>
        <v>0</v>
      </c>
    </row>
    <row r="9" ht="15.75" customHeight="1" spans="1:8">
      <c r="A9" s="7" t="s">
        <v>14</v>
      </c>
      <c r="B9" s="7" t="s">
        <v>221</v>
      </c>
      <c r="C9" s="7"/>
      <c r="D9" s="7"/>
      <c r="E9" s="7"/>
      <c r="F9" s="7"/>
      <c r="G9" s="12"/>
      <c r="H9" s="12"/>
    </row>
    <row r="10" ht="35.25" customHeight="1" spans="1:8">
      <c r="A10" s="7">
        <v>4</v>
      </c>
      <c r="B10" s="9" t="s">
        <v>222</v>
      </c>
      <c r="C10" s="9" t="s">
        <v>208</v>
      </c>
      <c r="D10" s="10" t="s">
        <v>209</v>
      </c>
      <c r="E10" s="7" t="s">
        <v>45</v>
      </c>
      <c r="F10" s="11" t="s">
        <v>210</v>
      </c>
      <c r="G10" s="12"/>
      <c r="H10" s="12">
        <f t="shared" si="0"/>
        <v>0</v>
      </c>
    </row>
    <row r="11" ht="35.25" customHeight="1" spans="1:8">
      <c r="A11" s="7">
        <v>5</v>
      </c>
      <c r="B11" s="9" t="s">
        <v>223</v>
      </c>
      <c r="C11" s="9" t="s">
        <v>212</v>
      </c>
      <c r="D11" s="10" t="s">
        <v>213</v>
      </c>
      <c r="E11" s="7" t="s">
        <v>172</v>
      </c>
      <c r="F11" s="11" t="s">
        <v>214</v>
      </c>
      <c r="G11" s="12"/>
      <c r="H11" s="12">
        <f t="shared" si="0"/>
        <v>0</v>
      </c>
    </row>
    <row r="12" ht="15.75" customHeight="1" spans="1:8">
      <c r="A12" s="7">
        <v>6</v>
      </c>
      <c r="B12" s="9" t="s">
        <v>224</v>
      </c>
      <c r="C12" s="9" t="s">
        <v>217</v>
      </c>
      <c r="D12" s="10" t="s">
        <v>218</v>
      </c>
      <c r="E12" s="7" t="s">
        <v>219</v>
      </c>
      <c r="F12" s="11" t="s">
        <v>220</v>
      </c>
      <c r="G12" s="12"/>
      <c r="H12" s="12">
        <f t="shared" si="0"/>
        <v>0</v>
      </c>
    </row>
    <row r="13" ht="15.75" customHeight="1" spans="1:8">
      <c r="A13" s="7" t="s">
        <v>21</v>
      </c>
      <c r="B13" s="7" t="s">
        <v>225</v>
      </c>
      <c r="C13" s="7"/>
      <c r="D13" s="7"/>
      <c r="E13" s="7"/>
      <c r="F13" s="7"/>
      <c r="G13" s="12"/>
      <c r="H13" s="12"/>
    </row>
    <row r="14" ht="15.75" customHeight="1" spans="1:8">
      <c r="A14" s="7">
        <v>7</v>
      </c>
      <c r="B14" s="9" t="s">
        <v>226</v>
      </c>
      <c r="C14" s="9" t="s">
        <v>217</v>
      </c>
      <c r="D14" s="10" t="s">
        <v>218</v>
      </c>
      <c r="E14" s="7" t="s">
        <v>219</v>
      </c>
      <c r="F14" s="11" t="s">
        <v>220</v>
      </c>
      <c r="G14" s="12"/>
      <c r="H14" s="12">
        <f t="shared" si="0"/>
        <v>0</v>
      </c>
    </row>
    <row r="15" ht="15.75" customHeight="1" spans="1:8">
      <c r="A15" s="7" t="s">
        <v>25</v>
      </c>
      <c r="B15" s="7" t="s">
        <v>227</v>
      </c>
      <c r="C15" s="7"/>
      <c r="D15" s="7"/>
      <c r="E15" s="7"/>
      <c r="F15" s="7"/>
      <c r="G15" s="12"/>
      <c r="H15" s="12"/>
    </row>
    <row r="16" ht="15.75" customHeight="1" spans="1:8">
      <c r="A16" s="7">
        <v>8</v>
      </c>
      <c r="B16" s="9" t="s">
        <v>228</v>
      </c>
      <c r="C16" s="9" t="s">
        <v>217</v>
      </c>
      <c r="D16" s="10" t="s">
        <v>218</v>
      </c>
      <c r="E16" s="7" t="s">
        <v>219</v>
      </c>
      <c r="F16" s="11" t="s">
        <v>220</v>
      </c>
      <c r="G16" s="12"/>
      <c r="H16" s="12">
        <f t="shared" si="0"/>
        <v>0</v>
      </c>
    </row>
    <row r="17" ht="24" customHeight="1" spans="1:8">
      <c r="A17" s="7" t="s">
        <v>5</v>
      </c>
      <c r="B17" s="7" t="s">
        <v>229</v>
      </c>
      <c r="C17" s="7"/>
      <c r="D17" s="7"/>
      <c r="E17" s="7"/>
      <c r="F17" s="7"/>
      <c r="G17" s="12"/>
      <c r="H17" s="12"/>
    </row>
    <row r="18" ht="15.75" customHeight="1" spans="1:8">
      <c r="A18" s="7">
        <v>9</v>
      </c>
      <c r="B18" s="9" t="s">
        <v>230</v>
      </c>
      <c r="C18" s="9" t="s">
        <v>231</v>
      </c>
      <c r="D18" s="10" t="s">
        <v>232</v>
      </c>
      <c r="E18" s="7" t="s">
        <v>177</v>
      </c>
      <c r="F18" s="11" t="s">
        <v>41</v>
      </c>
      <c r="G18" s="12"/>
      <c r="H18" s="12">
        <f t="shared" si="0"/>
        <v>0</v>
      </c>
    </row>
    <row r="19" ht="15.75" customHeight="1" spans="1:8">
      <c r="A19" s="7">
        <v>10</v>
      </c>
      <c r="B19" s="9" t="s">
        <v>233</v>
      </c>
      <c r="C19" s="9" t="s">
        <v>231</v>
      </c>
      <c r="D19" s="10" t="s">
        <v>234</v>
      </c>
      <c r="E19" s="7" t="s">
        <v>177</v>
      </c>
      <c r="F19" s="11" t="s">
        <v>41</v>
      </c>
      <c r="G19" s="12"/>
      <c r="H19" s="12">
        <f t="shared" si="0"/>
        <v>0</v>
      </c>
    </row>
    <row r="20" ht="15.75" customHeight="1" spans="1:8">
      <c r="A20" s="7">
        <v>11</v>
      </c>
      <c r="B20" s="9" t="s">
        <v>235</v>
      </c>
      <c r="C20" s="9" t="s">
        <v>231</v>
      </c>
      <c r="D20" s="10" t="s">
        <v>236</v>
      </c>
      <c r="E20" s="7" t="s">
        <v>177</v>
      </c>
      <c r="F20" s="11" t="s">
        <v>41</v>
      </c>
      <c r="G20" s="12"/>
      <c r="H20" s="12">
        <f t="shared" si="0"/>
        <v>0</v>
      </c>
    </row>
    <row r="21" ht="69" customHeight="1" spans="1:8">
      <c r="A21" s="7">
        <v>12</v>
      </c>
      <c r="B21" s="9" t="s">
        <v>237</v>
      </c>
      <c r="C21" s="9" t="s">
        <v>238</v>
      </c>
      <c r="D21" s="10" t="s">
        <v>239</v>
      </c>
      <c r="E21" s="7" t="s">
        <v>177</v>
      </c>
      <c r="F21" s="11" t="s">
        <v>47</v>
      </c>
      <c r="G21" s="12"/>
      <c r="H21" s="12">
        <f t="shared" si="0"/>
        <v>0</v>
      </c>
    </row>
    <row r="22" ht="57.5" customHeight="1" spans="1:8">
      <c r="A22" s="7">
        <v>13</v>
      </c>
      <c r="B22" s="9" t="s">
        <v>240</v>
      </c>
      <c r="C22" s="9" t="s">
        <v>238</v>
      </c>
      <c r="D22" s="10" t="s">
        <v>241</v>
      </c>
      <c r="E22" s="7" t="s">
        <v>177</v>
      </c>
      <c r="F22" s="11" t="s">
        <v>47</v>
      </c>
      <c r="G22" s="12"/>
      <c r="H22" s="12">
        <f t="shared" si="0"/>
        <v>0</v>
      </c>
    </row>
    <row r="23" ht="15.75" customHeight="1" spans="1:8">
      <c r="A23" s="7">
        <v>14</v>
      </c>
      <c r="B23" s="9" t="s">
        <v>242</v>
      </c>
      <c r="C23" s="9" t="s">
        <v>231</v>
      </c>
      <c r="D23" s="10" t="s">
        <v>243</v>
      </c>
      <c r="E23" s="7" t="s">
        <v>177</v>
      </c>
      <c r="F23" s="11" t="s">
        <v>41</v>
      </c>
      <c r="G23" s="12"/>
      <c r="H23" s="12">
        <f t="shared" si="0"/>
        <v>0</v>
      </c>
    </row>
    <row r="24" ht="57.5" customHeight="1" spans="1:8">
      <c r="A24" s="7">
        <v>15</v>
      </c>
      <c r="B24" s="9" t="s">
        <v>244</v>
      </c>
      <c r="C24" s="9" t="s">
        <v>245</v>
      </c>
      <c r="D24" s="10" t="s">
        <v>246</v>
      </c>
      <c r="E24" s="7" t="s">
        <v>177</v>
      </c>
      <c r="F24" s="11" t="s">
        <v>215</v>
      </c>
      <c r="G24" s="12"/>
      <c r="H24" s="12">
        <f t="shared" si="0"/>
        <v>0</v>
      </c>
    </row>
    <row r="25" ht="15.75" customHeight="1" spans="1:8">
      <c r="A25" s="7">
        <v>16</v>
      </c>
      <c r="B25" s="9" t="s">
        <v>247</v>
      </c>
      <c r="C25" s="9" t="s">
        <v>231</v>
      </c>
      <c r="D25" s="10" t="s">
        <v>248</v>
      </c>
      <c r="E25" s="7" t="s">
        <v>177</v>
      </c>
      <c r="F25" s="11" t="s">
        <v>41</v>
      </c>
      <c r="G25" s="12"/>
      <c r="H25" s="12">
        <f t="shared" si="0"/>
        <v>0</v>
      </c>
    </row>
    <row r="26" ht="35.25" customHeight="1" spans="1:8">
      <c r="A26" s="7">
        <v>17</v>
      </c>
      <c r="B26" s="9" t="s">
        <v>249</v>
      </c>
      <c r="C26" s="9" t="s">
        <v>250</v>
      </c>
      <c r="D26" s="10" t="s">
        <v>251</v>
      </c>
      <c r="E26" s="7" t="s">
        <v>172</v>
      </c>
      <c r="F26" s="11" t="s">
        <v>252</v>
      </c>
      <c r="G26" s="12"/>
      <c r="H26" s="12">
        <f t="shared" si="0"/>
        <v>0</v>
      </c>
    </row>
    <row r="27" ht="23.75" customHeight="1" spans="1:8">
      <c r="A27" s="7">
        <v>18</v>
      </c>
      <c r="B27" s="9" t="s">
        <v>253</v>
      </c>
      <c r="C27" s="9" t="s">
        <v>254</v>
      </c>
      <c r="D27" s="10" t="s">
        <v>255</v>
      </c>
      <c r="E27" s="7" t="s">
        <v>172</v>
      </c>
      <c r="F27" s="11" t="s">
        <v>252</v>
      </c>
      <c r="G27" s="12"/>
      <c r="H27" s="12">
        <f t="shared" si="0"/>
        <v>0</v>
      </c>
    </row>
    <row r="28" ht="15.75" customHeight="1" spans="1:8">
      <c r="A28" s="7">
        <v>19</v>
      </c>
      <c r="B28" s="9" t="s">
        <v>256</v>
      </c>
      <c r="C28" s="9" t="s">
        <v>257</v>
      </c>
      <c r="D28" s="10" t="s">
        <v>258</v>
      </c>
      <c r="E28" s="7" t="s">
        <v>51</v>
      </c>
      <c r="F28" s="11" t="s">
        <v>259</v>
      </c>
      <c r="G28" s="12"/>
      <c r="H28" s="12">
        <f t="shared" si="0"/>
        <v>0</v>
      </c>
    </row>
    <row r="29" ht="15.75" customHeight="1" spans="1:8">
      <c r="A29" s="7">
        <v>20</v>
      </c>
      <c r="B29" s="9" t="s">
        <v>260</v>
      </c>
      <c r="C29" s="9" t="s">
        <v>261</v>
      </c>
      <c r="D29" s="10" t="s">
        <v>258</v>
      </c>
      <c r="E29" s="7" t="s">
        <v>51</v>
      </c>
      <c r="F29" s="11" t="s">
        <v>262</v>
      </c>
      <c r="G29" s="12"/>
      <c r="H29" s="12">
        <f t="shared" si="0"/>
        <v>0</v>
      </c>
    </row>
    <row r="30" ht="15.75" customHeight="1" spans="1:8">
      <c r="A30" s="7">
        <v>21</v>
      </c>
      <c r="B30" s="9" t="s">
        <v>263</v>
      </c>
      <c r="C30" s="9" t="s">
        <v>90</v>
      </c>
      <c r="D30" s="10" t="s">
        <v>258</v>
      </c>
      <c r="E30" s="7" t="s">
        <v>51</v>
      </c>
      <c r="F30" s="11" t="s">
        <v>264</v>
      </c>
      <c r="G30" s="12"/>
      <c r="H30" s="12">
        <f t="shared" si="0"/>
        <v>0</v>
      </c>
    </row>
    <row r="31" ht="15.75" customHeight="1" spans="1:8">
      <c r="A31" s="7" t="s">
        <v>14</v>
      </c>
      <c r="B31" s="7" t="s">
        <v>265</v>
      </c>
      <c r="C31" s="7"/>
      <c r="D31" s="7"/>
      <c r="E31" s="7"/>
      <c r="F31" s="7"/>
      <c r="G31" s="12"/>
      <c r="H31" s="12"/>
    </row>
    <row r="32" ht="69" customHeight="1" spans="1:8">
      <c r="A32" s="7">
        <v>22</v>
      </c>
      <c r="B32" s="9" t="s">
        <v>266</v>
      </c>
      <c r="C32" s="9" t="s">
        <v>238</v>
      </c>
      <c r="D32" s="10" t="s">
        <v>239</v>
      </c>
      <c r="E32" s="7" t="s">
        <v>177</v>
      </c>
      <c r="F32" s="11" t="s">
        <v>47</v>
      </c>
      <c r="G32" s="12"/>
      <c r="H32" s="12">
        <f t="shared" si="0"/>
        <v>0</v>
      </c>
    </row>
    <row r="33" ht="57.5" customHeight="1" spans="1:8">
      <c r="A33" s="7">
        <v>23</v>
      </c>
      <c r="B33" s="9" t="s">
        <v>267</v>
      </c>
      <c r="C33" s="9" t="s">
        <v>238</v>
      </c>
      <c r="D33" s="10" t="s">
        <v>241</v>
      </c>
      <c r="E33" s="7" t="s">
        <v>177</v>
      </c>
      <c r="F33" s="11" t="s">
        <v>47</v>
      </c>
      <c r="G33" s="12"/>
      <c r="H33" s="12">
        <f t="shared" si="0"/>
        <v>0</v>
      </c>
    </row>
    <row r="34" ht="35.25" customHeight="1" spans="1:8">
      <c r="A34" s="7">
        <v>24</v>
      </c>
      <c r="B34" s="9" t="s">
        <v>268</v>
      </c>
      <c r="C34" s="9" t="s">
        <v>250</v>
      </c>
      <c r="D34" s="10" t="s">
        <v>251</v>
      </c>
      <c r="E34" s="7" t="s">
        <v>172</v>
      </c>
      <c r="F34" s="11" t="s">
        <v>269</v>
      </c>
      <c r="G34" s="12"/>
      <c r="H34" s="12">
        <f t="shared" si="0"/>
        <v>0</v>
      </c>
    </row>
    <row r="35" ht="23.75" customHeight="1" spans="1:8">
      <c r="A35" s="7">
        <v>25</v>
      </c>
      <c r="B35" s="9" t="s">
        <v>270</v>
      </c>
      <c r="C35" s="9" t="s">
        <v>254</v>
      </c>
      <c r="D35" s="10" t="s">
        <v>255</v>
      </c>
      <c r="E35" s="7" t="s">
        <v>172</v>
      </c>
      <c r="F35" s="11" t="s">
        <v>269</v>
      </c>
      <c r="G35" s="12"/>
      <c r="H35" s="12">
        <f t="shared" si="0"/>
        <v>0</v>
      </c>
    </row>
    <row r="36" ht="15.75" customHeight="1" spans="1:8">
      <c r="A36" s="7">
        <v>26</v>
      </c>
      <c r="B36" s="9" t="s">
        <v>271</v>
      </c>
      <c r="C36" s="9" t="s">
        <v>257</v>
      </c>
      <c r="D36" s="10" t="s">
        <v>258</v>
      </c>
      <c r="E36" s="7" t="s">
        <v>51</v>
      </c>
      <c r="F36" s="11" t="s">
        <v>272</v>
      </c>
      <c r="G36" s="12"/>
      <c r="H36" s="12">
        <f t="shared" si="0"/>
        <v>0</v>
      </c>
    </row>
    <row r="37" ht="15.75" customHeight="1" spans="1:8">
      <c r="A37" s="7">
        <v>27</v>
      </c>
      <c r="B37" s="9" t="s">
        <v>273</v>
      </c>
      <c r="C37" s="9" t="s">
        <v>261</v>
      </c>
      <c r="D37" s="10" t="s">
        <v>258</v>
      </c>
      <c r="E37" s="7" t="s">
        <v>51</v>
      </c>
      <c r="F37" s="11" t="s">
        <v>274</v>
      </c>
      <c r="G37" s="12"/>
      <c r="H37" s="12">
        <f t="shared" si="0"/>
        <v>0</v>
      </c>
    </row>
    <row r="38" ht="15.75" customHeight="1" spans="1:8">
      <c r="A38" s="7">
        <v>28</v>
      </c>
      <c r="B38" s="9" t="s">
        <v>275</v>
      </c>
      <c r="C38" s="9" t="s">
        <v>90</v>
      </c>
      <c r="D38" s="10" t="s">
        <v>258</v>
      </c>
      <c r="E38" s="7" t="s">
        <v>51</v>
      </c>
      <c r="F38" s="11" t="s">
        <v>276</v>
      </c>
      <c r="G38" s="12"/>
      <c r="H38" s="12">
        <f t="shared" si="0"/>
        <v>0</v>
      </c>
    </row>
    <row r="39" ht="15.75" customHeight="1" spans="1:8">
      <c r="A39" s="7" t="s">
        <v>21</v>
      </c>
      <c r="B39" s="7" t="s">
        <v>277</v>
      </c>
      <c r="C39" s="7"/>
      <c r="D39" s="7"/>
      <c r="E39" s="7"/>
      <c r="F39" s="7"/>
      <c r="G39" s="12"/>
      <c r="H39" s="12"/>
    </row>
    <row r="40" ht="15.75" customHeight="1" spans="1:8">
      <c r="A40" s="7">
        <v>29</v>
      </c>
      <c r="B40" s="9" t="s">
        <v>278</v>
      </c>
      <c r="C40" s="9" t="s">
        <v>279</v>
      </c>
      <c r="D40" s="10" t="s">
        <v>280</v>
      </c>
      <c r="E40" s="7" t="s">
        <v>281</v>
      </c>
      <c r="F40" s="11" t="s">
        <v>41</v>
      </c>
      <c r="G40" s="12"/>
      <c r="H40" s="12">
        <f t="shared" ref="H39:H64" si="1">ROUND(F40*G40,2)</f>
        <v>0</v>
      </c>
    </row>
    <row r="41" ht="15.75" customHeight="1" spans="1:8">
      <c r="A41" s="7">
        <v>30</v>
      </c>
      <c r="B41" s="9" t="s">
        <v>282</v>
      </c>
      <c r="C41" s="9" t="s">
        <v>279</v>
      </c>
      <c r="D41" s="10" t="s">
        <v>283</v>
      </c>
      <c r="E41" s="7" t="s">
        <v>281</v>
      </c>
      <c r="F41" s="11" t="s">
        <v>47</v>
      </c>
      <c r="G41" s="12"/>
      <c r="H41" s="12">
        <f t="shared" si="1"/>
        <v>0</v>
      </c>
    </row>
    <row r="42" ht="15.75" customHeight="1" spans="1:8">
      <c r="A42" s="7">
        <v>31</v>
      </c>
      <c r="B42" s="9" t="s">
        <v>284</v>
      </c>
      <c r="C42" s="9" t="s">
        <v>279</v>
      </c>
      <c r="D42" s="10" t="s">
        <v>285</v>
      </c>
      <c r="E42" s="7" t="s">
        <v>281</v>
      </c>
      <c r="F42" s="11" t="s">
        <v>286</v>
      </c>
      <c r="G42" s="12"/>
      <c r="H42" s="12">
        <f t="shared" si="1"/>
        <v>0</v>
      </c>
    </row>
    <row r="43" ht="57.5" customHeight="1" spans="1:8">
      <c r="A43" s="7">
        <v>32</v>
      </c>
      <c r="B43" s="9" t="s">
        <v>287</v>
      </c>
      <c r="C43" s="9" t="s">
        <v>245</v>
      </c>
      <c r="D43" s="10" t="s">
        <v>246</v>
      </c>
      <c r="E43" s="7" t="s">
        <v>177</v>
      </c>
      <c r="F43" s="11" t="s">
        <v>41</v>
      </c>
      <c r="G43" s="12"/>
      <c r="H43" s="12">
        <f t="shared" si="1"/>
        <v>0</v>
      </c>
    </row>
    <row r="44" ht="15.75" customHeight="1" spans="1:8">
      <c r="A44" s="7" t="s">
        <v>25</v>
      </c>
      <c r="B44" s="7" t="s">
        <v>288</v>
      </c>
      <c r="C44" s="7"/>
      <c r="D44" s="7"/>
      <c r="E44" s="7"/>
      <c r="F44" s="7"/>
      <c r="G44" s="12"/>
      <c r="H44" s="12"/>
    </row>
    <row r="45" ht="57.5" customHeight="1" spans="1:8">
      <c r="A45" s="7">
        <v>33</v>
      </c>
      <c r="B45" s="9" t="s">
        <v>289</v>
      </c>
      <c r="C45" s="9" t="s">
        <v>238</v>
      </c>
      <c r="D45" s="10" t="s">
        <v>241</v>
      </c>
      <c r="E45" s="7" t="s">
        <v>177</v>
      </c>
      <c r="F45" s="11" t="s">
        <v>41</v>
      </c>
      <c r="G45" s="12"/>
      <c r="H45" s="12">
        <f t="shared" si="1"/>
        <v>0</v>
      </c>
    </row>
    <row r="46" ht="35.25" customHeight="1" spans="1:8">
      <c r="A46" s="7">
        <v>34</v>
      </c>
      <c r="B46" s="9" t="s">
        <v>290</v>
      </c>
      <c r="C46" s="9" t="s">
        <v>250</v>
      </c>
      <c r="D46" s="10" t="s">
        <v>251</v>
      </c>
      <c r="E46" s="7" t="s">
        <v>172</v>
      </c>
      <c r="F46" s="11" t="s">
        <v>291</v>
      </c>
      <c r="G46" s="12"/>
      <c r="H46" s="12">
        <f t="shared" si="1"/>
        <v>0</v>
      </c>
    </row>
    <row r="47" ht="23.75" customHeight="1" spans="1:8">
      <c r="A47" s="7">
        <v>35</v>
      </c>
      <c r="B47" s="9" t="s">
        <v>292</v>
      </c>
      <c r="C47" s="9" t="s">
        <v>254</v>
      </c>
      <c r="D47" s="10" t="s">
        <v>255</v>
      </c>
      <c r="E47" s="7" t="s">
        <v>172</v>
      </c>
      <c r="F47" s="11" t="s">
        <v>291</v>
      </c>
      <c r="G47" s="12"/>
      <c r="H47" s="12">
        <f t="shared" si="1"/>
        <v>0</v>
      </c>
    </row>
    <row r="48" ht="15.75" customHeight="1" spans="1:8">
      <c r="A48" s="7">
        <v>36</v>
      </c>
      <c r="B48" s="9" t="s">
        <v>293</v>
      </c>
      <c r="C48" s="9" t="s">
        <v>257</v>
      </c>
      <c r="D48" s="10" t="s">
        <v>258</v>
      </c>
      <c r="E48" s="7" t="s">
        <v>51</v>
      </c>
      <c r="F48" s="11" t="s">
        <v>294</v>
      </c>
      <c r="G48" s="12"/>
      <c r="H48" s="12">
        <f t="shared" si="1"/>
        <v>0</v>
      </c>
    </row>
    <row r="49" ht="15.75" customHeight="1" spans="1:8">
      <c r="A49" s="7">
        <v>37</v>
      </c>
      <c r="B49" s="9" t="s">
        <v>295</v>
      </c>
      <c r="C49" s="9" t="s">
        <v>261</v>
      </c>
      <c r="D49" s="10" t="s">
        <v>258</v>
      </c>
      <c r="E49" s="7" t="s">
        <v>51</v>
      </c>
      <c r="F49" s="11" t="s">
        <v>296</v>
      </c>
      <c r="G49" s="12"/>
      <c r="H49" s="12">
        <f t="shared" si="1"/>
        <v>0</v>
      </c>
    </row>
    <row r="50" ht="15.75" customHeight="1" spans="1:8">
      <c r="A50" s="7">
        <v>38</v>
      </c>
      <c r="B50" s="9" t="s">
        <v>297</v>
      </c>
      <c r="C50" s="9" t="s">
        <v>90</v>
      </c>
      <c r="D50" s="10" t="s">
        <v>258</v>
      </c>
      <c r="E50" s="7" t="s">
        <v>51</v>
      </c>
      <c r="F50" s="11" t="s">
        <v>298</v>
      </c>
      <c r="G50" s="12"/>
      <c r="H50" s="12">
        <f t="shared" si="1"/>
        <v>0</v>
      </c>
    </row>
    <row r="51" ht="15.75" customHeight="1" spans="1:8">
      <c r="A51" s="7" t="s">
        <v>28</v>
      </c>
      <c r="B51" s="7" t="s">
        <v>299</v>
      </c>
      <c r="C51" s="7"/>
      <c r="D51" s="7"/>
      <c r="E51" s="7"/>
      <c r="F51" s="7"/>
      <c r="G51" s="12"/>
      <c r="H51" s="12"/>
    </row>
    <row r="52" ht="15.75" customHeight="1" spans="1:8">
      <c r="A52" s="7">
        <v>39</v>
      </c>
      <c r="B52" s="9" t="s">
        <v>300</v>
      </c>
      <c r="C52" s="9" t="s">
        <v>301</v>
      </c>
      <c r="D52" s="10" t="s">
        <v>302</v>
      </c>
      <c r="E52" s="7" t="s">
        <v>281</v>
      </c>
      <c r="F52" s="11" t="s">
        <v>41</v>
      </c>
      <c r="G52" s="12"/>
      <c r="H52" s="12">
        <f t="shared" si="1"/>
        <v>0</v>
      </c>
    </row>
    <row r="53" ht="15.75" customHeight="1" spans="1:8">
      <c r="A53" s="7">
        <v>40</v>
      </c>
      <c r="B53" s="9" t="s">
        <v>303</v>
      </c>
      <c r="C53" s="9" t="s">
        <v>279</v>
      </c>
      <c r="D53" s="10" t="s">
        <v>285</v>
      </c>
      <c r="E53" s="7" t="s">
        <v>281</v>
      </c>
      <c r="F53" s="11" t="s">
        <v>41</v>
      </c>
      <c r="G53" s="12"/>
      <c r="H53" s="12">
        <f t="shared" si="1"/>
        <v>0</v>
      </c>
    </row>
    <row r="54" ht="35.25" customHeight="1" spans="1:8">
      <c r="A54" s="7">
        <v>41</v>
      </c>
      <c r="B54" s="9" t="s">
        <v>304</v>
      </c>
      <c r="C54" s="9" t="s">
        <v>250</v>
      </c>
      <c r="D54" s="10" t="s">
        <v>251</v>
      </c>
      <c r="E54" s="7" t="s">
        <v>172</v>
      </c>
      <c r="F54" s="11" t="s">
        <v>305</v>
      </c>
      <c r="G54" s="12"/>
      <c r="H54" s="12">
        <f t="shared" si="1"/>
        <v>0</v>
      </c>
    </row>
    <row r="55" ht="23.75" customHeight="1" spans="1:8">
      <c r="A55" s="7">
        <v>42</v>
      </c>
      <c r="B55" s="9" t="s">
        <v>306</v>
      </c>
      <c r="C55" s="9" t="s">
        <v>254</v>
      </c>
      <c r="D55" s="10" t="s">
        <v>255</v>
      </c>
      <c r="E55" s="7" t="s">
        <v>172</v>
      </c>
      <c r="F55" s="11" t="s">
        <v>305</v>
      </c>
      <c r="G55" s="12"/>
      <c r="H55" s="12">
        <f t="shared" si="1"/>
        <v>0</v>
      </c>
    </row>
    <row r="56" ht="15.75" customHeight="1" spans="1:8">
      <c r="A56" s="7">
        <v>43</v>
      </c>
      <c r="B56" s="9" t="s">
        <v>307</v>
      </c>
      <c r="C56" s="9" t="s">
        <v>257</v>
      </c>
      <c r="D56" s="10" t="s">
        <v>258</v>
      </c>
      <c r="E56" s="7" t="s">
        <v>51</v>
      </c>
      <c r="F56" s="11" t="s">
        <v>308</v>
      </c>
      <c r="G56" s="12"/>
      <c r="H56" s="12">
        <f t="shared" si="1"/>
        <v>0</v>
      </c>
    </row>
    <row r="57" ht="15.75" customHeight="1" spans="1:8">
      <c r="A57" s="7">
        <v>44</v>
      </c>
      <c r="B57" s="9" t="s">
        <v>309</v>
      </c>
      <c r="C57" s="9" t="s">
        <v>261</v>
      </c>
      <c r="D57" s="10" t="s">
        <v>258</v>
      </c>
      <c r="E57" s="7" t="s">
        <v>51</v>
      </c>
      <c r="F57" s="11" t="s">
        <v>310</v>
      </c>
      <c r="G57" s="12"/>
      <c r="H57" s="12">
        <f t="shared" si="1"/>
        <v>0</v>
      </c>
    </row>
    <row r="58" ht="15.75" customHeight="1" spans="1:8">
      <c r="A58" s="7">
        <v>45</v>
      </c>
      <c r="B58" s="9" t="s">
        <v>311</v>
      </c>
      <c r="C58" s="9" t="s">
        <v>90</v>
      </c>
      <c r="D58" s="10" t="s">
        <v>258</v>
      </c>
      <c r="E58" s="7" t="s">
        <v>51</v>
      </c>
      <c r="F58" s="11" t="s">
        <v>312</v>
      </c>
      <c r="G58" s="12"/>
      <c r="H58" s="12">
        <f t="shared" si="1"/>
        <v>0</v>
      </c>
    </row>
    <row r="59" ht="15.75" customHeight="1" spans="1:8">
      <c r="A59" s="7" t="s">
        <v>313</v>
      </c>
      <c r="B59" s="7" t="s">
        <v>314</v>
      </c>
      <c r="C59" s="7"/>
      <c r="D59" s="7"/>
      <c r="E59" s="7"/>
      <c r="F59" s="7"/>
      <c r="G59" s="12"/>
      <c r="H59" s="12"/>
    </row>
    <row r="60" ht="35.25" customHeight="1" spans="1:8">
      <c r="A60" s="7">
        <v>46</v>
      </c>
      <c r="B60" s="9" t="s">
        <v>315</v>
      </c>
      <c r="C60" s="9" t="s">
        <v>250</v>
      </c>
      <c r="D60" s="10" t="s">
        <v>251</v>
      </c>
      <c r="E60" s="7" t="s">
        <v>172</v>
      </c>
      <c r="F60" s="11" t="s">
        <v>316</v>
      </c>
      <c r="G60" s="12"/>
      <c r="H60" s="12">
        <f t="shared" si="1"/>
        <v>0</v>
      </c>
    </row>
    <row r="61" ht="23.75" customHeight="1" spans="1:8">
      <c r="A61" s="7">
        <v>47</v>
      </c>
      <c r="B61" s="9" t="s">
        <v>317</v>
      </c>
      <c r="C61" s="9" t="s">
        <v>254</v>
      </c>
      <c r="D61" s="10" t="s">
        <v>255</v>
      </c>
      <c r="E61" s="7" t="s">
        <v>172</v>
      </c>
      <c r="F61" s="11" t="s">
        <v>316</v>
      </c>
      <c r="G61" s="12"/>
      <c r="H61" s="12">
        <f t="shared" si="1"/>
        <v>0</v>
      </c>
    </row>
    <row r="62" ht="15.75" customHeight="1" spans="1:8">
      <c r="A62" s="7">
        <v>48</v>
      </c>
      <c r="B62" s="9" t="s">
        <v>318</v>
      </c>
      <c r="C62" s="9" t="s">
        <v>257</v>
      </c>
      <c r="D62" s="10" t="s">
        <v>258</v>
      </c>
      <c r="E62" s="7" t="s">
        <v>51</v>
      </c>
      <c r="F62" s="11" t="s">
        <v>319</v>
      </c>
      <c r="G62" s="12"/>
      <c r="H62" s="12">
        <f t="shared" si="1"/>
        <v>0</v>
      </c>
    </row>
    <row r="63" ht="15.75" customHeight="1" spans="1:8">
      <c r="A63" s="7">
        <v>49</v>
      </c>
      <c r="B63" s="9" t="s">
        <v>320</v>
      </c>
      <c r="C63" s="9" t="s">
        <v>261</v>
      </c>
      <c r="D63" s="10" t="s">
        <v>258</v>
      </c>
      <c r="E63" s="7" t="s">
        <v>51</v>
      </c>
      <c r="F63" s="11" t="s">
        <v>321</v>
      </c>
      <c r="G63" s="12"/>
      <c r="H63" s="12">
        <f t="shared" si="1"/>
        <v>0</v>
      </c>
    </row>
    <row r="64" ht="15.75" customHeight="1" spans="1:8">
      <c r="A64" s="7">
        <v>50</v>
      </c>
      <c r="B64" s="9" t="s">
        <v>322</v>
      </c>
      <c r="C64" s="9" t="s">
        <v>90</v>
      </c>
      <c r="D64" s="10" t="s">
        <v>258</v>
      </c>
      <c r="E64" s="7" t="s">
        <v>51</v>
      </c>
      <c r="F64" s="11" t="s">
        <v>323</v>
      </c>
      <c r="G64" s="12"/>
      <c r="H64" s="12">
        <f t="shared" si="1"/>
        <v>0</v>
      </c>
    </row>
    <row r="65" s="2" customFormat="1" ht="15.75" customHeight="1" spans="1:8">
      <c r="A65" s="13" t="s">
        <v>65</v>
      </c>
      <c r="B65" s="13"/>
      <c r="C65" s="13"/>
      <c r="D65" s="13"/>
      <c r="E65" s="13"/>
      <c r="F65" s="13"/>
      <c r="G65" s="13"/>
      <c r="H65" s="14">
        <f>SUM(H5:H64)</f>
        <v>0</v>
      </c>
    </row>
    <row r="66" s="1" customFormat="1" ht="29" customHeight="1" spans="1:8">
      <c r="A66" s="7"/>
      <c r="B66" s="5" t="s">
        <v>324</v>
      </c>
      <c r="C66" s="5"/>
      <c r="D66" s="5"/>
      <c r="E66" s="5"/>
      <c r="F66" s="5"/>
      <c r="G66" s="5"/>
      <c r="H66" s="7"/>
    </row>
    <row r="67" s="1" customFormat="1" ht="15.75" customHeight="1" spans="1:8">
      <c r="A67" s="7">
        <v>51</v>
      </c>
      <c r="B67" s="7" t="s">
        <v>72</v>
      </c>
      <c r="C67" s="9" t="s">
        <v>12</v>
      </c>
      <c r="D67" s="7"/>
      <c r="E67" s="7" t="s">
        <v>73</v>
      </c>
      <c r="F67" s="7">
        <v>1</v>
      </c>
      <c r="G67" s="7">
        <v>20000</v>
      </c>
      <c r="H67" s="15">
        <v>20000</v>
      </c>
    </row>
    <row r="68" s="1" customFormat="1" ht="15.75" customHeight="1" spans="1:8">
      <c r="A68" s="16" t="s">
        <v>74</v>
      </c>
      <c r="B68" s="17"/>
      <c r="C68" s="17"/>
      <c r="D68" s="17"/>
      <c r="E68" s="17"/>
      <c r="F68" s="17"/>
      <c r="G68" s="17"/>
      <c r="H68" s="15">
        <f>H65+H67</f>
        <v>20000</v>
      </c>
    </row>
  </sheetData>
  <mergeCells count="22">
    <mergeCell ref="A1:H1"/>
    <mergeCell ref="A2:H2"/>
    <mergeCell ref="G3:H3"/>
    <mergeCell ref="B5:F5"/>
    <mergeCell ref="B9:F9"/>
    <mergeCell ref="B13:F13"/>
    <mergeCell ref="B15:F15"/>
    <mergeCell ref="B17:F17"/>
    <mergeCell ref="B31:F31"/>
    <mergeCell ref="B39:F39"/>
    <mergeCell ref="B44:F44"/>
    <mergeCell ref="B51:F51"/>
    <mergeCell ref="B59:F59"/>
    <mergeCell ref="A65:G65"/>
    <mergeCell ref="B66:G66"/>
    <mergeCell ref="A68:G68"/>
    <mergeCell ref="A3:A4"/>
    <mergeCell ref="B3:B4"/>
    <mergeCell ref="C3:C4"/>
    <mergeCell ref="D3:D4"/>
    <mergeCell ref="E3:E4"/>
    <mergeCell ref="F3:F4"/>
  </mergeCells>
  <pageMargins left="0.41" right="0.41" top="0.61" bottom="0.22" header="0" footer="0"/>
  <pageSetup paperSize="9" fitToWidth="0" fitToHeight="0" orientation="portrait" horizontalDpi="600" verticalDpi="600"/>
  <headerFooter alignWithMargins="0" scaleWithDoc="0"/>
  <rowBreaks count="2" manualBreakCount="2">
    <brk id="30" max="251" man="1"/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1漳州南所培训楼外立面改造工程</vt:lpstr>
      <vt:lpstr>2网球场屋盖工程</vt:lpstr>
      <vt:lpstr>3云平高速所站消防设施修缮改造工程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张向莉</cp:lastModifiedBy>
  <dcterms:created xsi:type="dcterms:W3CDTF">2025-12-03T10:51:00Z</dcterms:created>
  <dcterms:modified xsi:type="dcterms:W3CDTF">2025-12-09T12:03:15Z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F83ECCD3BE8D482F978DCD8B1C4F0F3E_11</vt:lpwstr>
  </property>
  <property fmtid="{D5CDD505-2E9C-101B-9397-08002B2CF9AE}" pid="3" name="KSOProductBuildVer">
    <vt:lpwstr>2052-12.1.0.16399</vt:lpwstr>
  </property>
</Properties>
</file>