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735"/>
  </bookViews>
  <sheets>
    <sheet name="采购控制价汇总" sheetId="4" r:id="rId1"/>
    <sheet name="1-1漳州南所培训中心宿舍楼底层装修改造工程" sheetId="13" r:id="rId2"/>
    <sheet name="2-1漳州南所培训中心篮球场提升改造工程" sheetId="19" r:id="rId3"/>
  </sheets>
  <definedNames>
    <definedName name="_xlnm._FilterDatabase" localSheetId="1" hidden="1">'1-1漳州南所培训中心宿舍楼底层装修改造工程'!$A$1:$H$154</definedName>
    <definedName name="_xlnm.Print_Area" localSheetId="0">采购控制价汇总!$A$1:$D$16</definedName>
    <definedName name="_xlnm._FilterDatabase" localSheetId="2" hidden="1">'2-1漳州南所培训中心篮球场提升改造工程'!$A$1:$H$56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<sst xmlns="http://schemas.openxmlformats.org/spreadsheetml/2006/main" count="891" uniqueCount="516">
  <si>
    <t>漳州南所培训中心宿舍楼底层装修改造及篮球场提升改造工程采购控制价汇总表</t>
  </si>
  <si>
    <t>序号</t>
  </si>
  <si>
    <t>项目名称</t>
  </si>
  <si>
    <t>最高控制价</t>
  </si>
  <si>
    <t>备注</t>
  </si>
  <si>
    <t>一</t>
  </si>
  <si>
    <t>漳州南所培训中心宿舍楼底层装修改造工程</t>
  </si>
  <si>
    <t>1-1</t>
  </si>
  <si>
    <t>分部分项</t>
  </si>
  <si>
    <t>1-2</t>
  </si>
  <si>
    <t>单价措施</t>
  </si>
  <si>
    <t>1-3</t>
  </si>
  <si>
    <t>暂列金</t>
  </si>
  <si>
    <t>固定费用，不可竞争费用</t>
  </si>
  <si>
    <t>1-4</t>
  </si>
  <si>
    <t>暂估价</t>
  </si>
  <si>
    <t>二</t>
  </si>
  <si>
    <t>漳州南所培训中心篮球场提升改造工程</t>
  </si>
  <si>
    <t>2-1</t>
  </si>
  <si>
    <t>2-2</t>
  </si>
  <si>
    <t>2-3</t>
  </si>
  <si>
    <t>不可竞争费用</t>
  </si>
  <si>
    <t>三</t>
  </si>
  <si>
    <t>安全文明施工费</t>
  </si>
  <si>
    <t>不可竞争性费用，按照基数（一+二）*2%取费，据实结算</t>
  </si>
  <si>
    <t>四</t>
  </si>
  <si>
    <t>合计（一+二+三）</t>
  </si>
  <si>
    <t>取整</t>
  </si>
  <si>
    <t>工程名称：漳州南所培训中心宿舍楼底层装修改造工程</t>
  </si>
  <si>
    <t>1-1分部分项工程量清单与计价表</t>
  </si>
  <si>
    <t>项目编码</t>
  </si>
  <si>
    <t>项目特征描述</t>
  </si>
  <si>
    <t>计量单位</t>
  </si>
  <si>
    <t>工程量</t>
  </si>
  <si>
    <t>金额（元）</t>
  </si>
  <si>
    <t>综合单价</t>
  </si>
  <si>
    <t>合价</t>
  </si>
  <si>
    <t>砌筑工程</t>
  </si>
  <si>
    <t>1</t>
  </si>
  <si>
    <t>010401004001</t>
  </si>
  <si>
    <t>多孔砖墙</t>
  </si>
  <si>
    <t>1.多孔砖墙(120mm厚)</t>
  </si>
  <si>
    <t>m3</t>
  </si>
  <si>
    <t>18.96</t>
  </si>
  <si>
    <t>2</t>
  </si>
  <si>
    <t>010507007001</t>
  </si>
  <si>
    <t>其他构件</t>
  </si>
  <si>
    <t>C25非泵商品砼
置物台处过梁</t>
  </si>
  <si>
    <t>0.32</t>
  </si>
  <si>
    <t>3</t>
  </si>
  <si>
    <t>010515001001</t>
  </si>
  <si>
    <t>现浇构件钢筋</t>
  </si>
  <si>
    <t>现浇构件带肋钢筋HRB400以
内(直径≤10mm)</t>
  </si>
  <si>
    <t>t</t>
  </si>
  <si>
    <t>0.015</t>
  </si>
  <si>
    <t>门窗工程</t>
  </si>
  <si>
    <t>010802001002</t>
  </si>
  <si>
    <t>金属（塑钢）门</t>
  </si>
  <si>
    <t>房间平开门（900*2100mm)
1.新装带门套成品装饰平开
铝合金门</t>
  </si>
  <si>
    <t>m2</t>
  </si>
  <si>
    <t>20.79</t>
  </si>
  <si>
    <t>010802001003</t>
  </si>
  <si>
    <t>卫生间平开门（
800*2100mm)
1.新装带门套成品装饰平开
铝合金门</t>
  </si>
  <si>
    <t>14.7</t>
  </si>
  <si>
    <t>010802001001</t>
  </si>
  <si>
    <t>1.10厚钢化玻璃铝合金窄框
单扇推拉门（800*2100mm)</t>
  </si>
  <si>
    <t>16.8</t>
  </si>
  <si>
    <t>010807001002</t>
  </si>
  <si>
    <t>金属(塑钢、断
桥)窗</t>
  </si>
  <si>
    <t>铝合金平开窗（
3400*1500mm)
1.门框、扇材质:断桥铝合
金型材氟碳喷涂
2.玻璃品种、厚度
:6+12A+6LOW-E中空玻璃
3.含五金等配件</t>
  </si>
  <si>
    <t>56.1</t>
  </si>
  <si>
    <t>010807004001</t>
  </si>
  <si>
    <t>金属纱窗</t>
  </si>
  <si>
    <t>1.金属平开纱窗(铝合金材质
)</t>
  </si>
  <si>
    <t>屋面及防水工程</t>
  </si>
  <si>
    <t>010904002001</t>
  </si>
  <si>
    <t>楼(地)面涂膜防
水</t>
  </si>
  <si>
    <t>部位：卫生间
1、1.5厚聚氨酯防水层(两
道)</t>
  </si>
  <si>
    <t>50.25</t>
  </si>
  <si>
    <t>010903002001</t>
  </si>
  <si>
    <t>墙面涂膜防水</t>
  </si>
  <si>
    <t>部位：卫生间
1、1.5厚聚氨酯防水层</t>
  </si>
  <si>
    <t>211.68</t>
  </si>
  <si>
    <t>楼地面装饰工程</t>
  </si>
  <si>
    <t>011102003004</t>
  </si>
  <si>
    <t>块料楼地面</t>
  </si>
  <si>
    <t>部位：卫生间
1、水泥浆一道(内掺建筑胶
)
2、最薄处20厚1:3水泥砂浆
找坡层,抹平
3、1.5厚聚氨酯防水层(两
道)（计入防水）
4、30厚1:3水泥砂浆结合层
5、600*1200防滑地砖,干水
泥擦缝</t>
  </si>
  <si>
    <t>011102003002</t>
  </si>
  <si>
    <t>1、水泥浆一道(内掺建筑胶
)
2、最薄处20厚1:3水泥砂浆
找坡层,抹平
3、30厚1:3水泥砂浆结合层
4、600*1200mm仿木地板瓷
砖,干水泥擦缝</t>
  </si>
  <si>
    <t>206.1</t>
  </si>
  <si>
    <t>011102001001</t>
  </si>
  <si>
    <t>石材楼地面</t>
  </si>
  <si>
    <t>1、水泥浆一道(内掺建筑胶
)
2、最薄处20厚1:3水泥砂浆
找坡层,抹平
3、30厚1:3水泥砂浆结合层
4、8厚黑金砂门槛石</t>
  </si>
  <si>
    <t>1.98</t>
  </si>
  <si>
    <t>010501002001</t>
  </si>
  <si>
    <t>带形基础</t>
  </si>
  <si>
    <t>新墙基础
1.混凝土种类（商品混凝土
、现场拌制，泵送、非泵送）
:预拌非泵送普通混凝土
2.混凝土强度等级:C20</t>
  </si>
  <si>
    <t>10.01</t>
  </si>
  <si>
    <t>010515003001</t>
  </si>
  <si>
    <t>钢筋网片</t>
  </si>
  <si>
    <t>1.钢筋种类、规格
:@200*200，φ8</t>
  </si>
  <si>
    <t>1.048</t>
  </si>
  <si>
    <t>010501001001</t>
  </si>
  <si>
    <t>垫层</t>
  </si>
  <si>
    <t>1.150厚C30混凝土</t>
  </si>
  <si>
    <t>38.75</t>
  </si>
  <si>
    <t>010404001001</t>
  </si>
  <si>
    <t>100厚级配碎石
压实系数≥0.95</t>
  </si>
  <si>
    <t>25.83</t>
  </si>
  <si>
    <t>五</t>
  </si>
  <si>
    <t>墙柱面装饰与隔断、幕墙工程</t>
  </si>
  <si>
    <t>011204003001</t>
  </si>
  <si>
    <t>块料墙面</t>
  </si>
  <si>
    <t>部位：卫生间
1、凿除原墙面装修层至底
层（计入拆除）
2、聚合物水泥砂浆修补墙
面
3、3厚外加剂专用砂浆抹基
面刮糙
4、1.5厚聚氨酯防水层两道
（计入防水）
5、6厚1:0.3:2.5水泥石灰
膏砂浆分层压实抹平
6、600*1200面砖,用专用胶
粘剂粘贴</t>
  </si>
  <si>
    <t>270.28</t>
  </si>
  <si>
    <t>011207001001</t>
  </si>
  <si>
    <t>墙面装饰板</t>
  </si>
  <si>
    <t>1.床头背景护墙板</t>
  </si>
  <si>
    <t>95.2</t>
  </si>
  <si>
    <t>011201004001</t>
  </si>
  <si>
    <t>立面砂浆找平层</t>
  </si>
  <si>
    <t>部位：宿舍
1、凿除原墙面装修层至底
层（计入拆除）
2、聚合物水泥砂浆修补墙
面
3、3厚外加剂专用砂浆抹基
面刮糙
4、5厚1:0.5:2.5水泥石灰
膏砂浆分层压实抹平</t>
  </si>
  <si>
    <t>615.1</t>
  </si>
  <si>
    <t>六</t>
  </si>
  <si>
    <t>天棚工程</t>
  </si>
  <si>
    <t>011302001003</t>
  </si>
  <si>
    <t>天棚吊顶</t>
  </si>
  <si>
    <t>1、600*1200蜂窝大板+特制
收边条
2、配套次龙骨38*15,间距
600
3、轻钢主龙骨50*1C型钢
,间距≤1200
4、φ8全丝镀锌吊杆,双向
吊点,间距≤1000</t>
  </si>
  <si>
    <t>256.35</t>
  </si>
  <si>
    <t>七</t>
  </si>
  <si>
    <t>油漆、涂料、裱糊工程</t>
  </si>
  <si>
    <t>011406001001</t>
  </si>
  <si>
    <t>抹灰面油漆涂料</t>
  </si>
  <si>
    <t>墙面涂料
1、刮腻子两遍
2、封闭底涂料一道
3、白色无机涂料一道</t>
  </si>
  <si>
    <t>516.5</t>
  </si>
  <si>
    <t>八</t>
  </si>
  <si>
    <t>拆除工程</t>
  </si>
  <si>
    <t>011610001001</t>
  </si>
  <si>
    <t>门窗拆除</t>
  </si>
  <si>
    <t>1.拆除整樘门窗
2、每樘面积≦2.5M2</t>
  </si>
  <si>
    <t>樘</t>
  </si>
  <si>
    <t>20</t>
  </si>
  <si>
    <t>011610001002</t>
  </si>
  <si>
    <t>1、拆除整樘门窗
2、2.5M2&lt;每樘面积≦4M2</t>
  </si>
  <si>
    <t>10</t>
  </si>
  <si>
    <t>011605001001</t>
  </si>
  <si>
    <t>平面块料拆除</t>
  </si>
  <si>
    <t>1.拆除块料面层（含结合层
）铲除找平层</t>
  </si>
  <si>
    <t>257.9</t>
  </si>
  <si>
    <t>011605002001</t>
  </si>
  <si>
    <t>立面块料拆除</t>
  </si>
  <si>
    <t>1.拆除墙面块料层（含结合
层）铲除找平层</t>
  </si>
  <si>
    <t>238.8</t>
  </si>
  <si>
    <t>011606003001</t>
  </si>
  <si>
    <t>天棚面龙骨及饰
面拆除</t>
  </si>
  <si>
    <t>1.拆除卫生间天棚(金属龙
骨金属面)</t>
  </si>
  <si>
    <t>35.2</t>
  </si>
  <si>
    <t>011601001001</t>
  </si>
  <si>
    <t>砖（石）砌体拆
除</t>
  </si>
  <si>
    <t>1.拆除砌体</t>
  </si>
  <si>
    <t>27.41</t>
  </si>
  <si>
    <t>011614002001</t>
  </si>
  <si>
    <t>柜体拆除</t>
  </si>
  <si>
    <t>1.拆除柜体</t>
  </si>
  <si>
    <t>69.3</t>
  </si>
  <si>
    <t>011604002001</t>
  </si>
  <si>
    <t>立面抹灰层</t>
  </si>
  <si>
    <t>1、墙面粉刷层拆除（含涂
料）</t>
  </si>
  <si>
    <t>517.4</t>
  </si>
  <si>
    <t>011602001001</t>
  </si>
  <si>
    <t>混凝土构件拆除</t>
  </si>
  <si>
    <t>拆除混凝土垫层</t>
  </si>
  <si>
    <t>26.52</t>
  </si>
  <si>
    <t>010103002001</t>
  </si>
  <si>
    <t>余方弃置</t>
  </si>
  <si>
    <t>1.废弃料品种:建筑垃圾
2.运距:自行考虑
3.人工装车</t>
  </si>
  <si>
    <t>142.63</t>
  </si>
  <si>
    <t>九</t>
  </si>
  <si>
    <t>其他装饰工程</t>
  </si>
  <si>
    <t>011505014001</t>
  </si>
  <si>
    <t>淋浴间</t>
  </si>
  <si>
    <t>1.2m高玻璃隔断
2.含制作安装运输等</t>
  </si>
  <si>
    <t>29.2</t>
  </si>
  <si>
    <t>01BC001</t>
  </si>
  <si>
    <t>窗帘</t>
  </si>
  <si>
    <t>1.窗帘制作安装</t>
  </si>
  <si>
    <t>m</t>
  </si>
  <si>
    <t>34</t>
  </si>
  <si>
    <t>011501003001</t>
  </si>
  <si>
    <t>衣柜</t>
  </si>
  <si>
    <t>1.衣柜</t>
  </si>
  <si>
    <t>㎡</t>
  </si>
  <si>
    <t>19.2</t>
  </si>
  <si>
    <t>01BC002</t>
  </si>
  <si>
    <t>铝单板冲孔雕花
空调罩</t>
  </si>
  <si>
    <t>1.铝单板冲孔雕花空调罩制
作安装</t>
  </si>
  <si>
    <t>个</t>
  </si>
  <si>
    <t>11</t>
  </si>
  <si>
    <t>01BC004</t>
  </si>
  <si>
    <t>置物台</t>
  </si>
  <si>
    <t>置物台处
12厚防水实木板</t>
  </si>
  <si>
    <t>031004008001</t>
  </si>
  <si>
    <t>其他成品卫生器
具</t>
  </si>
  <si>
    <t>1.成品拖布池安装</t>
  </si>
  <si>
    <t>组</t>
  </si>
  <si>
    <t>011505006001</t>
  </si>
  <si>
    <t>不锈钢管置物架</t>
  </si>
  <si>
    <t>1.不锈钢管置物架</t>
  </si>
  <si>
    <t>套</t>
  </si>
  <si>
    <t>电气工程</t>
  </si>
  <si>
    <t>030412004001</t>
  </si>
  <si>
    <t>装饰灯</t>
  </si>
  <si>
    <t>1.线型灯1.5cm</t>
  </si>
  <si>
    <t>100</t>
  </si>
  <si>
    <t>030412004002</t>
  </si>
  <si>
    <t>1.筒灯</t>
  </si>
  <si>
    <t>80</t>
  </si>
  <si>
    <t>030412004003</t>
  </si>
  <si>
    <t>1.荧光艺术装饰灯具安装天
棚荧光灯带</t>
  </si>
  <si>
    <t>126</t>
  </si>
  <si>
    <t>030404031001</t>
  </si>
  <si>
    <t>小电器</t>
  </si>
  <si>
    <t>1.卫生间五合一</t>
  </si>
  <si>
    <t>030404034001</t>
  </si>
  <si>
    <t>照明开关</t>
  </si>
  <si>
    <t>1.单联单控开关10A</t>
  </si>
  <si>
    <t>030404034003</t>
  </si>
  <si>
    <t>1.双联单控开关10A</t>
  </si>
  <si>
    <t>030404034002</t>
  </si>
  <si>
    <t>1.四联单控开关10A</t>
  </si>
  <si>
    <t>030404034004</t>
  </si>
  <si>
    <t>1.双联双控开关10A</t>
  </si>
  <si>
    <t>030404035001</t>
  </si>
  <si>
    <t>插座</t>
  </si>
  <si>
    <t>1.五孔插座10A</t>
  </si>
  <si>
    <t>030404035002</t>
  </si>
  <si>
    <t>1.空调插座</t>
  </si>
  <si>
    <t>030411006002</t>
  </si>
  <si>
    <t>接线盒</t>
  </si>
  <si>
    <t>1.钢制灯头盒</t>
  </si>
  <si>
    <t>130</t>
  </si>
  <si>
    <t>030411006003</t>
  </si>
  <si>
    <t>1.钢制开关(插座)盒</t>
  </si>
  <si>
    <t>160</t>
  </si>
  <si>
    <t>030411001001</t>
  </si>
  <si>
    <t>配管</t>
  </si>
  <si>
    <t>1.钢管敷设(砖、混凝土结构
暗配公称直径≤20mm)</t>
  </si>
  <si>
    <t>300</t>
  </si>
  <si>
    <t>030411001002</t>
  </si>
  <si>
    <t>1.钢管敷设(砖、混凝土结
构暗配公称直径≤25mm)</t>
  </si>
  <si>
    <t>70</t>
  </si>
  <si>
    <t>030411004001</t>
  </si>
  <si>
    <t>配线</t>
  </si>
  <si>
    <t>1.管内穿线BYJ-2.5</t>
  </si>
  <si>
    <t>900</t>
  </si>
  <si>
    <t>030411004002</t>
  </si>
  <si>
    <t>1.管内穿线BYJ-4</t>
  </si>
  <si>
    <t>240</t>
  </si>
  <si>
    <t>030904001002</t>
  </si>
  <si>
    <t>点型探测器</t>
  </si>
  <si>
    <t>1.感烟探测器</t>
  </si>
  <si>
    <t>030502012003</t>
  </si>
  <si>
    <t>信息插座</t>
  </si>
  <si>
    <t>1.网络插座
2.综合布线系统工程安装信
息插座底盒(接线盒)(砖墙内
)</t>
  </si>
  <si>
    <t>030502012001</t>
  </si>
  <si>
    <t>1.信息插座
2.综合布线系统工程安装信
息插座底盒(接线盒)(砖墙内
)</t>
  </si>
  <si>
    <t>031004003002</t>
  </si>
  <si>
    <t>洗脸盆</t>
  </si>
  <si>
    <t>1.拆除洗手盆</t>
  </si>
  <si>
    <t>031004006001</t>
  </si>
  <si>
    <t>大便器</t>
  </si>
  <si>
    <t>1.拆除坐式大便器</t>
  </si>
  <si>
    <t>031004017002</t>
  </si>
  <si>
    <t>冷热水混合器</t>
  </si>
  <si>
    <t>1.拆除热水器</t>
  </si>
  <si>
    <t>030701003002</t>
  </si>
  <si>
    <t>空调器</t>
  </si>
  <si>
    <t>1.拆除空调</t>
  </si>
  <si>
    <t>台</t>
  </si>
  <si>
    <t>给排水工程</t>
  </si>
  <si>
    <t>031004006002</t>
  </si>
  <si>
    <t>1.坐式大便器（甲供）</t>
  </si>
  <si>
    <t>031001006004</t>
  </si>
  <si>
    <t>塑料管</t>
  </si>
  <si>
    <t>1.给排水管道室内PP-R管
(1.25MPa热熔连接)DN20
2.管道消毒、冲洗公称直径
(20mm以内)</t>
  </si>
  <si>
    <t>031001006001</t>
  </si>
  <si>
    <t>1.给排水管道室内UPVC塑料
排水管（承插粘接）DN100</t>
  </si>
  <si>
    <t>031001006002</t>
  </si>
  <si>
    <t>1.给排水管道室内UPVC塑料
排水管（承插粘接）DN50</t>
  </si>
  <si>
    <t>60</t>
  </si>
  <si>
    <t>031004003001</t>
  </si>
  <si>
    <t>洗手台(甲供）
1.超白玻12厚镜面宽304不
锈钢拉丝镜框
2.不锈钢洗手盆水龙头单冷
DN16角阀
3.30厚大理石板材台面
4.陶瓷18寸圆形台下盆
5.18厚防潮板踢脚
6.洗手台钢骨架制作安装</t>
  </si>
  <si>
    <t>030901003002</t>
  </si>
  <si>
    <t>水喷淋(雾)喷头</t>
  </si>
  <si>
    <t>1.喷淋头DN15</t>
  </si>
  <si>
    <t>030901002002</t>
  </si>
  <si>
    <t>消火栓钢管</t>
  </si>
  <si>
    <t>1.钢管螺纹连接公称直径
(25mm以内)</t>
  </si>
  <si>
    <t>031004010002</t>
  </si>
  <si>
    <t>淋浴器</t>
  </si>
  <si>
    <t>1.成套淋浴器手动开关(冷
水)（甲供）</t>
  </si>
  <si>
    <t>031006012002</t>
  </si>
  <si>
    <t>热水器、开水炉</t>
  </si>
  <si>
    <t>1.电热水器安装挂式(60L以
内)</t>
  </si>
  <si>
    <t>030701003001</t>
  </si>
  <si>
    <t>1.空调加氨
2.增加铜管2.5米</t>
  </si>
  <si>
    <t>010807001001</t>
  </si>
  <si>
    <t>铝合金推拉窗（
3300*2440mm)
1.门框、扇材质:断桥铝合
金型材氟碳喷涂
2.玻璃品种、厚度:6mm中透
光单银Low-E+9mm空气+6mm透
明玻璃
3.含五金等配件</t>
  </si>
  <si>
    <t>8.05</t>
  </si>
  <si>
    <t>010904002002</t>
  </si>
  <si>
    <t>部位：洗衣间
1、1.5厚聚氨酯防水层(两
道)</t>
  </si>
  <si>
    <t>22.76</t>
  </si>
  <si>
    <t>010903002002</t>
  </si>
  <si>
    <t>部位：洗衣间
1、1.5厚聚氨酯防水层</t>
  </si>
  <si>
    <t>25.71</t>
  </si>
  <si>
    <t>011102003003</t>
  </si>
  <si>
    <t>部位：洗衣间
1、水泥浆一道(内掺建筑胶
)
2、最薄处20厚1:3水泥砂浆
找坡层,抹平
3、1.5厚聚氨酯防水层(两
道)（计入防水）
4、30厚1:3水泥砂浆结合层
5、600*1200mm防滑地砖,干
水泥擦缝</t>
  </si>
  <si>
    <t>010515003002</t>
  </si>
  <si>
    <t>0.09</t>
  </si>
  <si>
    <t>010501001002</t>
  </si>
  <si>
    <t>1.150厚C30混凝土垫层</t>
  </si>
  <si>
    <t>3.41</t>
  </si>
  <si>
    <t>010404001002</t>
  </si>
  <si>
    <t>2.28</t>
  </si>
  <si>
    <t>011204003002</t>
  </si>
  <si>
    <t>部位：洗衣间
1、凿除原墙面装修层至底
层（计入拆除）
2、聚合物水泥砂浆修补墙
面
3、3厚外加剂专用砂浆抹基
面刮糙
4、1.5厚聚氨酯防水层两道
（计入防水）
5、6厚1:0.3:2.5水泥石灰
膏砂浆分层压实抹平
6、600*1200mm釉面砖,用专
用胶粘剂粘贴</t>
  </si>
  <si>
    <t>42.1</t>
  </si>
  <si>
    <t>011201004002</t>
  </si>
  <si>
    <t>29.12</t>
  </si>
  <si>
    <t>011406001002</t>
  </si>
  <si>
    <t>011406001004</t>
  </si>
  <si>
    <t>天棚涂料
1、刮腻子1遍
2、封闭底涂料一道
3、无机涂料一道</t>
  </si>
  <si>
    <t>011605001002</t>
  </si>
  <si>
    <t>011605002002</t>
  </si>
  <si>
    <t>011601001002</t>
  </si>
  <si>
    <t>2.61</t>
  </si>
  <si>
    <t>011604002002</t>
  </si>
  <si>
    <t>45.51</t>
  </si>
  <si>
    <t>010103002002</t>
  </si>
  <si>
    <t>7.8</t>
  </si>
  <si>
    <t>01BC003</t>
  </si>
  <si>
    <t>洗衣池</t>
  </si>
  <si>
    <t>1.4000*690*800高定制不锈
钢洗衣池</t>
  </si>
  <si>
    <t>4</t>
  </si>
  <si>
    <t>010401012001</t>
  </si>
  <si>
    <t>零星砌砖</t>
  </si>
  <si>
    <t>1.砖砌地台</t>
  </si>
  <si>
    <t>0.37</t>
  </si>
  <si>
    <t>030412001001</t>
  </si>
  <si>
    <t>普通灯具</t>
  </si>
  <si>
    <t>1.平板灯30*60cm</t>
  </si>
  <si>
    <t>030404034005</t>
  </si>
  <si>
    <t>030404035003</t>
  </si>
  <si>
    <t>5</t>
  </si>
  <si>
    <t>030411006001</t>
  </si>
  <si>
    <t>030411006005</t>
  </si>
  <si>
    <t>6</t>
  </si>
  <si>
    <t>030411004003</t>
  </si>
  <si>
    <t>031001006003</t>
  </si>
  <si>
    <t>031001006005</t>
  </si>
  <si>
    <t>031004014001</t>
  </si>
  <si>
    <t>给、排水附(配
)件</t>
  </si>
  <si>
    <t>1.水池水龙头</t>
  </si>
  <si>
    <t>8</t>
  </si>
  <si>
    <t>小计</t>
  </si>
  <si>
    <t>1-2单价措施项目清单与计价表</t>
  </si>
  <si>
    <t>宿舍楼_土建单位工程</t>
  </si>
  <si>
    <t>011701003001</t>
  </si>
  <si>
    <t>砌筑脚手架</t>
  </si>
  <si>
    <t>1.里脚手架</t>
  </si>
  <si>
    <t>133.76</t>
  </si>
  <si>
    <t>011702025001</t>
  </si>
  <si>
    <t>其他现浇构件模板</t>
  </si>
  <si>
    <t>压顶</t>
  </si>
  <si>
    <t>5.04</t>
  </si>
  <si>
    <t>宿舍楼_安装单位工程</t>
  </si>
  <si>
    <t>031301017001</t>
  </si>
  <si>
    <t>脚手架搭拆</t>
  </si>
  <si>
    <t>电气设备安装脚手架搭拆费</t>
  </si>
  <si>
    <t>项</t>
  </si>
  <si>
    <t>031301017002</t>
  </si>
  <si>
    <t>给排水、采暖、燃气脚手架搭拆费</t>
  </si>
  <si>
    <t>031301017004</t>
  </si>
  <si>
    <t>洗衣间_安装单位工程</t>
  </si>
  <si>
    <t>031301017003</t>
  </si>
  <si>
    <t>031301017005</t>
  </si>
  <si>
    <t>1-3暂列金</t>
  </si>
  <si>
    <t>1-4暂估价</t>
  </si>
  <si>
    <t>01BC005</t>
  </si>
  <si>
    <t>室内智能化安装</t>
  </si>
  <si>
    <t>50000</t>
  </si>
  <si>
    <t>01BC006</t>
  </si>
  <si>
    <t>污水管道接入室外管网</t>
  </si>
  <si>
    <t>20000</t>
  </si>
  <si>
    <t>01BC007</t>
  </si>
  <si>
    <t>总计</t>
  </si>
  <si>
    <t>工程名称：漳州南所培训中心篮球场提升改造工程</t>
  </si>
  <si>
    <t>2-1分部分项工程量清单与计价表</t>
  </si>
  <si>
    <t>土石方工程</t>
  </si>
  <si>
    <t>010101004001</t>
  </si>
  <si>
    <t>挖基坑土方</t>
  </si>
  <si>
    <t>1.土壤类别:三类土
2.挖土深度:2m以内</t>
  </si>
  <si>
    <t>54.42</t>
  </si>
  <si>
    <t>010103001001</t>
  </si>
  <si>
    <t>回填方</t>
  </si>
  <si>
    <t>1.密实度要求:按图要求
2.填方材料品种:按图要求
3.填方粒径要求:按图要求</t>
  </si>
  <si>
    <t>47.65</t>
  </si>
  <si>
    <t>混凝土工程</t>
  </si>
  <si>
    <t xml:space="preserve">  1.混凝土种类:非泵送商品
混凝土
  2.混凝土强度等级:C15
  3、独立基础垫层</t>
  </si>
  <si>
    <t>2.25</t>
  </si>
  <si>
    <t>010501003001</t>
  </si>
  <si>
    <t>独立基础</t>
  </si>
  <si>
    <t xml:space="preserve">  1.混凝土种类:非泵送商品
混凝土
  2.混凝土强度等级:C25</t>
  </si>
  <si>
    <t>4.62</t>
  </si>
  <si>
    <t>楼地面工程</t>
  </si>
  <si>
    <t>040205006002</t>
  </si>
  <si>
    <t>标线</t>
  </si>
  <si>
    <t>1.分界线 (热熔漆)</t>
  </si>
  <si>
    <t>13.91</t>
  </si>
  <si>
    <t>011103003002</t>
  </si>
  <si>
    <t>塑料板楼地面</t>
  </si>
  <si>
    <t xml:space="preserve">  1、8mm硅PU塑胶面层</t>
  </si>
  <si>
    <t>649.3</t>
  </si>
  <si>
    <t>011103003003</t>
  </si>
  <si>
    <t xml:space="preserve">  1、5mmPU塑胶面层</t>
  </si>
  <si>
    <t>011101006001</t>
  </si>
  <si>
    <t>平面砂浆找平层</t>
  </si>
  <si>
    <t xml:space="preserve">  1、20厚1：2.5水泥砂浆找
平（光面）</t>
  </si>
  <si>
    <t>659.3</t>
  </si>
  <si>
    <t>040202001001</t>
  </si>
  <si>
    <t>路床(槽)整形</t>
  </si>
  <si>
    <t xml:space="preserve">  1.素土夯实（密实度93%）</t>
  </si>
  <si>
    <t>040202011001</t>
  </si>
  <si>
    <t>碎石</t>
  </si>
  <si>
    <t xml:space="preserve">  1.150厚碎石垫层</t>
  </si>
  <si>
    <t>040203007001</t>
  </si>
  <si>
    <t>水泥混凝土</t>
  </si>
  <si>
    <t xml:space="preserve">  1.混凝土强度等级:C25
  2.厚度:200mm</t>
  </si>
  <si>
    <t>040901001001</t>
  </si>
  <si>
    <t>1.钢筋种类:HRB335
2.钢筋规格:10</t>
  </si>
  <si>
    <t>4.061</t>
  </si>
  <si>
    <t>金属结构工程</t>
  </si>
  <si>
    <t>BC001</t>
  </si>
  <si>
    <t>墨绿色浸塑铁丝
围网</t>
  </si>
  <si>
    <t xml:space="preserve">  1.墨绿色浸塑铁丝围网孔径
45mm*45mm
  2.围网立柱 圆管直径
76mm壁厚2.5mm
  3.球网立柱 圆管直径
75mm壁厚5mm
  4.围网横管 圆管直径
60mm壁厚2.5mm
  5.预埋件</t>
  </si>
  <si>
    <t>420</t>
  </si>
  <si>
    <t>其他工程</t>
  </si>
  <si>
    <t>010811001001</t>
  </si>
  <si>
    <t>门窗五金</t>
  </si>
  <si>
    <t>1.成品门锁</t>
  </si>
  <si>
    <t>010401014001</t>
  </si>
  <si>
    <t>砖地沟、明暗沟</t>
  </si>
  <si>
    <t xml:space="preserve">  1.铸铁篦子320*500*35mm
  2.镀锌钢丝网一层,网孔
&lt;10mm
  3.20厚C15水泥砂浆抹光
  4.M5水泥砂浆砌MU10砖
  5.100厚C15混凝土层
  6.素土夯实(密实度93%)</t>
  </si>
  <si>
    <t>106.2</t>
  </si>
  <si>
    <t xml:space="preserve">  1.原有检查井抬高30cm</t>
  </si>
  <si>
    <t>0.23</t>
  </si>
  <si>
    <t>041001001001</t>
  </si>
  <si>
    <t>拆除路面</t>
  </si>
  <si>
    <t>1.材质:混凝土
2.厚度:180厚</t>
  </si>
  <si>
    <t>041001003001</t>
  </si>
  <si>
    <t>拆除基层</t>
  </si>
  <si>
    <t>1.材质:级配碎石稳定层
2.厚度:250mm</t>
  </si>
  <si>
    <t xml:space="preserve">  1.废弃料品种:建筑废渣
  2.运距:自行考虑</t>
  </si>
  <si>
    <t>283.5</t>
  </si>
  <si>
    <t>照明工程</t>
  </si>
  <si>
    <t xml:space="preserve">  1.埋地敷设 公称直径(≤
32mm)</t>
  </si>
  <si>
    <t>117.92</t>
  </si>
  <si>
    <t>030408001001</t>
  </si>
  <si>
    <t>电力电缆</t>
  </si>
  <si>
    <t xml:space="preserve">  1.铜芯电力电缆敷设 YJV-
0.6/1KV-3x6</t>
  </si>
  <si>
    <t>119.92</t>
  </si>
  <si>
    <t>030408006001</t>
  </si>
  <si>
    <t>电力电缆头</t>
  </si>
  <si>
    <t>1.电力电缆终端头制作安装 
1kV以下室内干包式铜芯电力
电缆 电缆截面≤10mm2</t>
  </si>
  <si>
    <t>030404019001</t>
  </si>
  <si>
    <t>控制开关</t>
  </si>
  <si>
    <t>1.时控开关KG316T/220V</t>
  </si>
  <si>
    <t>030404019002</t>
  </si>
  <si>
    <t xml:space="preserve">  1.漏保空气开关NB7LE-
63/2C2030mA</t>
  </si>
  <si>
    <t>040805003001</t>
  </si>
  <si>
    <t>高杆照明灯</t>
  </si>
  <si>
    <t xml:space="preserve">  1.高杆灯2*200W,色温
5180K(    180K),显色指数不
低于75.LED光效≥100Lm/W,寿
命&gt;50000小时
  2.基础制作 地脚螺栓安装
  3.基础制作 基础钢筋制作
、安装
  4.基础制作 C25混凝土基础
  5.基础制作 C15混凝土基础
  6.接地极(板)制作安装 角
钢接地极 普通土</t>
  </si>
  <si>
    <t>040101002001</t>
  </si>
  <si>
    <t>挖沟槽土方</t>
  </si>
  <si>
    <t>79.28</t>
  </si>
  <si>
    <t>040101003001</t>
  </si>
  <si>
    <t>6.91</t>
  </si>
  <si>
    <t>040103001002</t>
  </si>
  <si>
    <t>填方</t>
  </si>
  <si>
    <t>1.槽、坑回填砂 (人工摊铺机
械夯实)</t>
  </si>
  <si>
    <t>33.54</t>
  </si>
  <si>
    <t>040103001004</t>
  </si>
  <si>
    <t>1.槽、坑回填土 (人机配合回
填碾压)</t>
  </si>
  <si>
    <t>50.92</t>
  </si>
  <si>
    <t>040103002001</t>
  </si>
  <si>
    <t>1.自卸汽车运土 (载重10t以
内 运距10km)</t>
  </si>
  <si>
    <t>27.66</t>
  </si>
  <si>
    <t>030414011001</t>
  </si>
  <si>
    <t>接地装置</t>
  </si>
  <si>
    <t>1.接地系统测试 独立接地装
置 (6根接地极以内)</t>
  </si>
  <si>
    <t>小     计</t>
  </si>
  <si>
    <t>2-2单价措施项目清单与计价表</t>
  </si>
  <si>
    <t>金     额（元）</t>
  </si>
  <si>
    <t>011705001001</t>
  </si>
  <si>
    <t>大型机械设备进
出场及安拆</t>
  </si>
  <si>
    <t xml:space="preserve">  1.履带式单斗
挖掘机进出场费
 1m3以外
  2.履带式推土
机进出场费 
(90kW以内)</t>
  </si>
  <si>
    <t>011702033001</t>
  </si>
  <si>
    <t>垫层模板</t>
  </si>
  <si>
    <t>1.现浇混凝土胶
合板模板 垫层</t>
  </si>
  <si>
    <t>13.44</t>
  </si>
  <si>
    <t>011702001001</t>
  </si>
  <si>
    <t>基础模板</t>
  </si>
  <si>
    <t>1.现浇混凝土胶
合板模板 独立
基础</t>
  </si>
  <si>
    <t>44.08</t>
  </si>
  <si>
    <t>2-3暂列金</t>
  </si>
  <si>
    <t>BC002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</si>
</sst>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0">
    <font>
      <sz val="11"/>
      <color theme="1"/>
      <name val="宋体"/>
      <charset val="134"/>
      <scheme val="minor"/>
    </font>
    <font>
      <sz val="10"/>
      <name val="Arial"/>
      <charset val="0"/>
    </font>
    <font>
      <sz val="10"/>
      <color indexed="8"/>
      <name val="Arial"/>
      <charset val="0"/>
    </font>
    <font>
      <b/>
      <sz val="17"/>
      <name val="新宋体"/>
      <charset val="134"/>
    </font>
    <font>
      <b/>
      <sz val="16"/>
      <color indexed="8"/>
      <name val="新宋体"/>
      <charset val="134"/>
    </font>
    <font>
      <sz val="10"/>
      <color indexed="8"/>
      <name val="新宋体"/>
      <charset val="134"/>
    </font>
    <font>
      <sz val="8.5"/>
      <color indexed="8"/>
      <name val="新宋体"/>
      <charset val="134"/>
    </font>
    <font>
      <sz val="8.5"/>
      <name val="新宋体"/>
      <charset val="134"/>
    </font>
    <font>
      <sz val="9"/>
      <color indexed="8"/>
      <name val="新宋体"/>
      <charset val="134"/>
    </font>
    <font>
      <b/>
      <sz val="8.5"/>
      <color indexed="8"/>
      <name val="新宋体"/>
      <charset val="134"/>
    </font>
    <font>
      <b/>
      <sz val="17"/>
      <color indexed="8"/>
      <name val="新宋体"/>
      <charset val="134"/>
    </font>
    <font>
      <b/>
      <sz val="9"/>
      <color indexed="8"/>
      <name val="新宋体"/>
      <charset val="134"/>
    </font>
    <font>
      <b/>
      <sz val="8.5"/>
      <name val="新宋体"/>
      <charset val="134"/>
    </font>
    <font>
      <b/>
      <sz val="9"/>
      <name val="新宋体"/>
      <charset val="134"/>
    </font>
    <font>
      <b/>
      <sz val="11"/>
      <name val="Calibri"/>
      <charset val="0"/>
    </font>
    <font>
      <sz val="11"/>
      <name val="Calibri"/>
      <charset val="0"/>
    </font>
    <font>
      <b/>
      <sz val="20"/>
      <name val="宋体"/>
      <charset val="134"/>
    </font>
    <font>
      <b/>
      <sz val="11"/>
      <name val="宋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indexed="0"/>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3" borderId="16" applyNumberFormat="0" applyAlignment="0" applyProtection="0">
      <alignment vertical="center"/>
    </xf>
    <xf numFmtId="0" fontId="29" fillId="4" borderId="17" applyNumberFormat="0" applyAlignment="0" applyProtection="0">
      <alignment vertical="center"/>
    </xf>
    <xf numFmtId="0" fontId="30" fillId="4" borderId="16" applyNumberFormat="0" applyAlignment="0" applyProtection="0">
      <alignment vertical="center"/>
    </xf>
    <xf numFmtId="0" fontId="31" fillId="5"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cellStyleXfs>
  <cellXfs count="6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vertical="center" wrapText="1"/>
    </xf>
    <xf numFmtId="0" fontId="6" fillId="0" borderId="4" xfId="0" applyNumberFormat="1" applyFont="1" applyFill="1" applyBorder="1" applyAlignment="1">
      <alignment horizontal="left" vertical="center" wrapText="1"/>
    </xf>
    <xf numFmtId="0" fontId="6" fillId="0" borderId="4" xfId="0" applyNumberFormat="1" applyFont="1" applyFill="1" applyBorder="1" applyAlignment="1">
      <alignment horizontal="left" vertical="top" wrapText="1"/>
    </xf>
    <xf numFmtId="0" fontId="6" fillId="0" borderId="4" xfId="0" applyNumberFormat="1" applyFont="1" applyFill="1" applyBorder="1" applyAlignment="1">
      <alignment horizontal="right" vertical="center" wrapText="1"/>
    </xf>
    <xf numFmtId="176" fontId="6" fillId="0" borderId="4" xfId="0" applyNumberFormat="1" applyFont="1" applyFill="1" applyBorder="1" applyAlignment="1">
      <alignment horizontal="right" vertical="center" wrapText="1"/>
    </xf>
    <xf numFmtId="0" fontId="6" fillId="0" borderId="9"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9" fillId="0" borderId="9" xfId="0" applyNumberFormat="1" applyFont="1" applyFill="1" applyBorder="1" applyAlignment="1">
      <alignment horizontal="right" vertical="center" wrapText="1"/>
    </xf>
    <xf numFmtId="0" fontId="10" fillId="0" borderId="10"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0" xfId="0" applyNumberFormat="1" applyFont="1" applyFill="1" applyBorder="1" applyAlignment="1">
      <alignment vertical="center" wrapText="1"/>
    </xf>
    <xf numFmtId="0" fontId="8" fillId="0" borderId="10" xfId="0" applyNumberFormat="1" applyFont="1" applyFill="1" applyBorder="1" applyAlignment="1">
      <alignment horizontal="center" vertical="center" wrapText="1"/>
    </xf>
    <xf numFmtId="0" fontId="8" fillId="0" borderId="10" xfId="0" applyNumberFormat="1" applyFont="1" applyFill="1" applyBorder="1" applyAlignment="1">
      <alignment horizontal="left" vertical="center" wrapText="1"/>
    </xf>
    <xf numFmtId="0" fontId="8" fillId="0" borderId="10" xfId="0" applyNumberFormat="1" applyFont="1" applyFill="1" applyBorder="1" applyAlignment="1">
      <alignment horizontal="right" vertical="center" wrapText="1"/>
    </xf>
    <xf numFmtId="0" fontId="11" fillId="0" borderId="10" xfId="0" applyNumberFormat="1" applyFont="1" applyFill="1" applyBorder="1" applyAlignment="1">
      <alignment horizontal="right" vertical="center" wrapText="1"/>
    </xf>
    <xf numFmtId="0" fontId="4" fillId="0" borderId="10" xfId="0" applyNumberFormat="1" applyFont="1" applyFill="1" applyBorder="1" applyAlignment="1">
      <alignment horizontal="center" vertical="center" wrapText="1"/>
    </xf>
    <xf numFmtId="0" fontId="7" fillId="0" borderId="10" xfId="0" applyNumberFormat="1" applyFont="1" applyFill="1" applyBorder="1" applyAlignment="1">
      <alignment horizontal="left" vertical="center" wrapText="1"/>
    </xf>
    <xf numFmtId="0" fontId="12" fillId="0" borderId="10"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right" vertical="center" wrapText="1"/>
    </xf>
    <xf numFmtId="0" fontId="2" fillId="0" borderId="0" xfId="0" applyFont="1" applyFill="1" applyAlignment="1"/>
    <xf numFmtId="0" fontId="8" fillId="0" borderId="0" xfId="0" applyNumberFormat="1" applyFont="1" applyFill="1" applyBorder="1" applyAlignment="1">
      <alignment horizontal="left" vertical="center" wrapText="1"/>
    </xf>
    <xf numFmtId="0" fontId="8"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0" fontId="7" fillId="0" borderId="4" xfId="0" applyNumberFormat="1" applyFont="1" applyFill="1" applyBorder="1" applyAlignment="1">
      <alignment horizontal="left" vertical="top" wrapText="1"/>
    </xf>
    <xf numFmtId="0" fontId="7" fillId="0" borderId="4" xfId="0" applyNumberFormat="1" applyFont="1" applyFill="1" applyBorder="1" applyAlignment="1">
      <alignment horizontal="right" vertical="center" wrapText="1"/>
    </xf>
    <xf numFmtId="176" fontId="7" fillId="0" borderId="4" xfId="0" applyNumberFormat="1" applyFont="1" applyFill="1" applyBorder="1" applyAlignment="1">
      <alignment horizontal="right" vertical="center" wrapText="1"/>
    </xf>
    <xf numFmtId="0" fontId="8"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right" vertical="center" wrapText="1"/>
    </xf>
    <xf numFmtId="0" fontId="4" fillId="0" borderId="11" xfId="0" applyNumberFormat="1"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8" fillId="0" borderId="4" xfId="0" applyNumberFormat="1" applyFont="1" applyFill="1" applyBorder="1" applyAlignment="1">
      <alignment horizontal="right" vertical="center" wrapText="1"/>
    </xf>
    <xf numFmtId="0" fontId="11" fillId="0" borderId="4" xfId="0"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12" xfId="0" applyNumberFormat="1" applyFont="1" applyFill="1" applyBorder="1" applyAlignment="1">
      <alignment horizontal="right" vertical="center" wrapText="1"/>
    </xf>
    <xf numFmtId="0" fontId="14" fillId="0" borderId="0" xfId="49" applyFont="1" applyFill="1" applyBorder="1" applyAlignment="1"/>
    <xf numFmtId="0" fontId="15" fillId="0" borderId="0" xfId="49" applyFont="1" applyFill="1" applyBorder="1" applyAlignment="1"/>
    <xf numFmtId="0" fontId="16" fillId="0" borderId="0" xfId="0" applyFont="1" applyFill="1" applyBorder="1" applyAlignment="1">
      <alignment horizontal="center" vertical="center" wrapText="1"/>
    </xf>
    <xf numFmtId="177" fontId="16" fillId="0" borderId="0" xfId="0" applyNumberFormat="1" applyFont="1" applyFill="1" applyBorder="1" applyAlignment="1">
      <alignment horizontal="center" vertical="center" wrapText="1"/>
    </xf>
    <xf numFmtId="177" fontId="15" fillId="0" borderId="0" xfId="49" applyNumberFormat="1" applyFont="1" applyFill="1" applyBorder="1" applyAlignment="1"/>
    <xf numFmtId="0" fontId="17" fillId="0" borderId="10" xfId="49" applyFont="1" applyFill="1" applyBorder="1" applyAlignment="1">
      <alignment horizontal="center" vertical="center"/>
    </xf>
    <xf numFmtId="177" fontId="17" fillId="0" borderId="10" xfId="49" applyNumberFormat="1" applyFont="1" applyFill="1" applyBorder="1" applyAlignment="1">
      <alignment horizontal="center" vertical="center"/>
    </xf>
    <xf numFmtId="0" fontId="17" fillId="0" borderId="10" xfId="49" applyFont="1" applyFill="1" applyBorder="1" applyAlignment="1">
      <alignment horizontal="center" vertical="center" wrapText="1"/>
    </xf>
    <xf numFmtId="176" fontId="17" fillId="0" borderId="10" xfId="49" applyNumberFormat="1" applyFont="1" applyFill="1" applyBorder="1" applyAlignment="1">
      <alignment horizontal="center" vertical="center"/>
    </xf>
    <xf numFmtId="49" fontId="18" fillId="0" borderId="10" xfId="49" applyNumberFormat="1" applyFont="1" applyFill="1" applyBorder="1" applyAlignment="1">
      <alignment horizontal="center" vertical="center"/>
    </xf>
    <xf numFmtId="0" fontId="18" fillId="0" borderId="10" xfId="49" applyFont="1" applyFill="1" applyBorder="1" applyAlignment="1">
      <alignment horizontal="center" vertical="center"/>
    </xf>
    <xf numFmtId="176" fontId="18" fillId="0" borderId="10" xfId="49" applyNumberFormat="1" applyFont="1" applyFill="1" applyBorder="1" applyAlignment="1">
      <alignment horizontal="center" vertical="center"/>
    </xf>
    <xf numFmtId="0" fontId="19" fillId="0" borderId="10" xfId="49"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zoomScale="85" zoomScaleNormal="85" workbookViewId="0">
      <selection activeCell="I13" sqref="I13"/>
    </sheetView>
  </sheetViews>
  <sheetFormatPr defaultColWidth="8" defaultRowHeight="15" outlineLevelCol="5"/>
  <cols>
    <col min="1" max="1" width="8.625" style="54" customWidth="1"/>
    <col min="2" max="2" width="39.5" style="54" customWidth="1"/>
    <col min="3" max="3" width="17.5" style="54" customWidth="1"/>
    <col min="4" max="4" width="23.3833333333333" style="54" customWidth="1"/>
    <col min="5" max="5" width="8" style="54"/>
    <col min="6" max="6" width="11.125" style="54"/>
    <col min="7" max="7" width="10.125" style="54"/>
    <col min="8" max="16384" width="8" style="54"/>
  </cols>
  <sheetData>
    <row r="1" ht="78" customHeight="1" spans="1:4">
      <c r="A1" s="55" t="s">
        <v>0</v>
      </c>
      <c r="B1" s="55"/>
      <c r="C1" s="56"/>
      <c r="D1" s="55"/>
    </row>
    <row r="2" spans="3:3">
      <c r="C2" s="57"/>
    </row>
    <row r="3" ht="29" customHeight="1" spans="1:4">
      <c r="A3" s="58" t="s">
        <v>1</v>
      </c>
      <c r="B3" s="58" t="s">
        <v>2</v>
      </c>
      <c r="C3" s="59" t="s">
        <v>3</v>
      </c>
      <c r="D3" s="58" t="s">
        <v>4</v>
      </c>
    </row>
    <row r="4" s="53" customFormat="1" ht="53" customHeight="1" spans="1:4">
      <c r="A4" s="58" t="s">
        <v>5</v>
      </c>
      <c r="B4" s="60" t="s">
        <v>6</v>
      </c>
      <c r="C4" s="61">
        <f>C5+C6+C7+C8</f>
        <v>764892.26</v>
      </c>
      <c r="D4" s="58"/>
    </row>
    <row r="5" s="53" customFormat="1" ht="30" customHeight="1" spans="1:4">
      <c r="A5" s="62" t="s">
        <v>7</v>
      </c>
      <c r="B5" s="63" t="s">
        <v>8</v>
      </c>
      <c r="C5" s="64">
        <f>'1-1漳州南所培训中心宿舍楼底层装修改造工程'!H126</f>
        <v>633328.09</v>
      </c>
      <c r="D5" s="58"/>
    </row>
    <row r="6" s="53" customFormat="1" ht="30" customHeight="1" spans="1:4">
      <c r="A6" s="62" t="s">
        <v>9</v>
      </c>
      <c r="B6" s="63" t="s">
        <v>10</v>
      </c>
      <c r="C6" s="64">
        <f>'1-1漳州南所培训中心宿舍楼底层装修改造工程'!H146</f>
        <v>1564.17</v>
      </c>
      <c r="D6" s="58"/>
    </row>
    <row r="7" s="53" customFormat="1" ht="30" customHeight="1" spans="1:4">
      <c r="A7" s="62" t="s">
        <v>11</v>
      </c>
      <c r="B7" s="63" t="s">
        <v>12</v>
      </c>
      <c r="C7" s="64">
        <v>40000</v>
      </c>
      <c r="D7" s="58" t="s">
        <v>13</v>
      </c>
    </row>
    <row r="8" s="53" customFormat="1" ht="30" customHeight="1" spans="1:4">
      <c r="A8" s="62" t="s">
        <v>14</v>
      </c>
      <c r="B8" s="63" t="s">
        <v>15</v>
      </c>
      <c r="C8" s="64">
        <v>90000</v>
      </c>
      <c r="D8" s="58" t="s">
        <v>13</v>
      </c>
    </row>
    <row r="9" s="53" customFormat="1" ht="48" customHeight="1" spans="1:4">
      <c r="A9" s="58" t="s">
        <v>16</v>
      </c>
      <c r="B9" s="58" t="s">
        <v>17</v>
      </c>
      <c r="C9" s="61">
        <f>C10+C11+C12</f>
        <v>430442.53</v>
      </c>
      <c r="D9" s="58"/>
    </row>
    <row r="10" ht="37" customHeight="1" spans="1:4">
      <c r="A10" s="62" t="s">
        <v>18</v>
      </c>
      <c r="B10" s="63" t="s">
        <v>8</v>
      </c>
      <c r="C10" s="64">
        <f>'2-1漳州南所培训中心篮球场提升改造工程'!H43</f>
        <v>404187.41</v>
      </c>
      <c r="D10" s="65"/>
    </row>
    <row r="11" ht="34" customHeight="1" spans="1:6">
      <c r="A11" s="62" t="s">
        <v>19</v>
      </c>
      <c r="B11" s="63" t="s">
        <v>10</v>
      </c>
      <c r="C11" s="64">
        <f>'2-1漳州南所培训中心篮球场提升改造工程'!H53</f>
        <v>6255.12</v>
      </c>
      <c r="D11" s="65"/>
      <c r="F11" s="53"/>
    </row>
    <row r="12" customFormat="1" ht="34" customHeight="1" spans="1:6">
      <c r="A12" s="62" t="s">
        <v>20</v>
      </c>
      <c r="B12" s="63" t="s">
        <v>12</v>
      </c>
      <c r="C12" s="64">
        <v>20000</v>
      </c>
      <c r="D12" s="58" t="s">
        <v>21</v>
      </c>
      <c r="F12" s="53"/>
    </row>
    <row r="13" s="53" customFormat="1" ht="64" customHeight="1" spans="1:4">
      <c r="A13" s="58" t="s">
        <v>22</v>
      </c>
      <c r="B13" s="58" t="s">
        <v>23</v>
      </c>
      <c r="C13" s="61">
        <v>23000</v>
      </c>
      <c r="D13" s="60" t="s">
        <v>24</v>
      </c>
    </row>
    <row r="14" s="53" customFormat="1" ht="40" customHeight="1" spans="1:4">
      <c r="A14" s="58" t="s">
        <v>25</v>
      </c>
      <c r="B14" s="58" t="s">
        <v>26</v>
      </c>
      <c r="C14" s="59">
        <f>C13+C9+C4</f>
        <v>1218335</v>
      </c>
      <c r="D14" s="58" t="s">
        <v>27</v>
      </c>
    </row>
  </sheetData>
  <mergeCells count="1">
    <mergeCell ref="A1:D1"/>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4"/>
  <sheetViews>
    <sheetView zoomScale="115" zoomScaleNormal="115" zoomScaleSheetLayoutView="60" topLeftCell="A128" workbookViewId="0">
      <selection activeCell="K156" sqref="K156"/>
    </sheetView>
  </sheetViews>
  <sheetFormatPr defaultColWidth="8" defaultRowHeight="12.75" outlineLevelCol="7"/>
  <cols>
    <col min="1" max="1" width="4.5" style="2" customWidth="1"/>
    <col min="2" max="2" width="10.7583333333333" style="2" customWidth="1"/>
    <col min="3" max="3" width="16.2" style="2" customWidth="1"/>
    <col min="4" max="4" width="23.475" style="2" customWidth="1"/>
    <col min="5" max="5" width="4.5" style="2" customWidth="1"/>
    <col min="6" max="6" width="8.65833333333333" style="2" customWidth="1"/>
    <col min="7" max="7" width="8.31666666666667" style="2" customWidth="1"/>
    <col min="8" max="8" width="9.23333333333333" style="2" customWidth="1"/>
    <col min="9" max="16384" width="8" style="2"/>
  </cols>
  <sheetData>
    <row r="1" ht="19.5" customHeight="1" spans="1:8">
      <c r="A1" s="35"/>
      <c r="B1" s="35"/>
      <c r="C1" s="36"/>
      <c r="D1" s="36"/>
      <c r="E1" s="36"/>
      <c r="F1" s="36"/>
      <c r="G1" s="36"/>
      <c r="H1" s="36"/>
    </row>
    <row r="2" s="1" customFormat="1" ht="38.25" customHeight="1" spans="1:8">
      <c r="A2" s="37" t="s">
        <v>28</v>
      </c>
      <c r="B2" s="37"/>
      <c r="C2" s="37"/>
      <c r="D2" s="37"/>
      <c r="E2" s="37"/>
      <c r="F2" s="37"/>
      <c r="G2" s="37"/>
      <c r="H2" s="37"/>
    </row>
    <row r="3" s="1" customFormat="1" ht="31" customHeight="1" spans="1:8">
      <c r="A3" s="4" t="s">
        <v>29</v>
      </c>
      <c r="B3" s="4"/>
      <c r="C3" s="4"/>
      <c r="D3" s="4"/>
      <c r="E3" s="4"/>
      <c r="F3" s="4"/>
      <c r="G3" s="4"/>
      <c r="H3" s="4"/>
    </row>
    <row r="4" ht="17.25" customHeight="1" spans="1:8">
      <c r="A4" s="5" t="s">
        <v>1</v>
      </c>
      <c r="B4" s="5" t="s">
        <v>30</v>
      </c>
      <c r="C4" s="5" t="s">
        <v>2</v>
      </c>
      <c r="D4" s="5" t="s">
        <v>31</v>
      </c>
      <c r="E4" s="5" t="s">
        <v>32</v>
      </c>
      <c r="F4" s="5" t="s">
        <v>33</v>
      </c>
      <c r="G4" s="6" t="s">
        <v>34</v>
      </c>
      <c r="H4" s="6"/>
    </row>
    <row r="5" ht="17.25" customHeight="1" spans="1:8">
      <c r="A5" s="5"/>
      <c r="B5" s="5"/>
      <c r="C5" s="5"/>
      <c r="D5" s="5"/>
      <c r="E5" s="5"/>
      <c r="F5" s="5"/>
      <c r="G5" s="5" t="s">
        <v>35</v>
      </c>
      <c r="H5" s="5" t="s">
        <v>36</v>
      </c>
    </row>
    <row r="6" ht="15.75" customHeight="1" spans="1:8">
      <c r="A6" s="7" t="s">
        <v>5</v>
      </c>
      <c r="B6" s="8" t="s">
        <v>37</v>
      </c>
      <c r="C6" s="9"/>
      <c r="D6" s="9"/>
      <c r="E6" s="9"/>
      <c r="F6" s="10"/>
      <c r="G6" s="8"/>
      <c r="H6" s="11"/>
    </row>
    <row r="7" ht="15.75" customHeight="1" spans="1:8">
      <c r="A7" s="7" t="s">
        <v>38</v>
      </c>
      <c r="B7" s="12" t="s">
        <v>39</v>
      </c>
      <c r="C7" s="12" t="s">
        <v>40</v>
      </c>
      <c r="D7" s="13" t="s">
        <v>41</v>
      </c>
      <c r="E7" s="7" t="s">
        <v>42</v>
      </c>
      <c r="F7" s="14" t="s">
        <v>43</v>
      </c>
      <c r="G7" s="15">
        <v>716.69</v>
      </c>
      <c r="H7" s="14">
        <f t="shared" ref="H7:H11" si="0">ROUND(F7*G7,2)</f>
        <v>13588.44</v>
      </c>
    </row>
    <row r="8" ht="23.75" customHeight="1" spans="1:8">
      <c r="A8" s="7" t="s">
        <v>44</v>
      </c>
      <c r="B8" s="12" t="s">
        <v>45</v>
      </c>
      <c r="C8" s="12" t="s">
        <v>46</v>
      </c>
      <c r="D8" s="13" t="s">
        <v>47</v>
      </c>
      <c r="E8" s="7" t="s">
        <v>42</v>
      </c>
      <c r="F8" s="14" t="s">
        <v>48</v>
      </c>
      <c r="G8" s="15">
        <v>674.19</v>
      </c>
      <c r="H8" s="14">
        <f t="shared" si="0"/>
        <v>215.74</v>
      </c>
    </row>
    <row r="9" ht="23.75" customHeight="1" spans="1:8">
      <c r="A9" s="7" t="s">
        <v>49</v>
      </c>
      <c r="B9" s="12" t="s">
        <v>50</v>
      </c>
      <c r="C9" s="12" t="s">
        <v>51</v>
      </c>
      <c r="D9" s="13" t="s">
        <v>52</v>
      </c>
      <c r="E9" s="7" t="s">
        <v>53</v>
      </c>
      <c r="F9" s="14" t="s">
        <v>54</v>
      </c>
      <c r="G9" s="15">
        <v>5302.85</v>
      </c>
      <c r="H9" s="14">
        <f t="shared" si="0"/>
        <v>79.54</v>
      </c>
    </row>
    <row r="10" ht="15.75" customHeight="1" spans="1:8">
      <c r="A10" s="7" t="s">
        <v>16</v>
      </c>
      <c r="B10" s="8" t="s">
        <v>55</v>
      </c>
      <c r="C10" s="9"/>
      <c r="D10" s="9"/>
      <c r="E10" s="9"/>
      <c r="F10" s="10"/>
      <c r="G10" s="15"/>
      <c r="H10" s="11"/>
    </row>
    <row r="11" ht="35.25" customHeight="1" spans="1:8">
      <c r="A11" s="7">
        <v>4</v>
      </c>
      <c r="B11" s="12" t="s">
        <v>56</v>
      </c>
      <c r="C11" s="12" t="s">
        <v>57</v>
      </c>
      <c r="D11" s="13" t="s">
        <v>58</v>
      </c>
      <c r="E11" s="7" t="s">
        <v>59</v>
      </c>
      <c r="F11" s="14" t="s">
        <v>60</v>
      </c>
      <c r="G11" s="15">
        <v>860.41</v>
      </c>
      <c r="H11" s="14">
        <f t="shared" si="0"/>
        <v>17887.92</v>
      </c>
    </row>
    <row r="12" ht="46.75" customHeight="1" spans="1:8">
      <c r="A12" s="7">
        <v>5</v>
      </c>
      <c r="B12" s="12" t="s">
        <v>61</v>
      </c>
      <c r="C12" s="12" t="s">
        <v>57</v>
      </c>
      <c r="D12" s="13" t="s">
        <v>62</v>
      </c>
      <c r="E12" s="7" t="s">
        <v>59</v>
      </c>
      <c r="F12" s="14" t="s">
        <v>63</v>
      </c>
      <c r="G12" s="15">
        <v>636.63</v>
      </c>
      <c r="H12" s="14">
        <f t="shared" ref="H12:H43" si="1">ROUND(F12*G12,2)</f>
        <v>9358.46</v>
      </c>
    </row>
    <row r="13" ht="23.75" customHeight="1" spans="1:8">
      <c r="A13" s="7">
        <v>6</v>
      </c>
      <c r="B13" s="12" t="s">
        <v>64</v>
      </c>
      <c r="C13" s="12" t="s">
        <v>57</v>
      </c>
      <c r="D13" s="13" t="s">
        <v>65</v>
      </c>
      <c r="E13" s="7" t="s">
        <v>59</v>
      </c>
      <c r="F13" s="14" t="s">
        <v>66</v>
      </c>
      <c r="G13" s="15">
        <v>513.6</v>
      </c>
      <c r="H13" s="14">
        <f t="shared" si="1"/>
        <v>8628.48</v>
      </c>
    </row>
    <row r="14" ht="80" customHeight="1" spans="1:8">
      <c r="A14" s="7">
        <v>7</v>
      </c>
      <c r="B14" s="12" t="s">
        <v>67</v>
      </c>
      <c r="C14" s="12" t="s">
        <v>68</v>
      </c>
      <c r="D14" s="13" t="s">
        <v>69</v>
      </c>
      <c r="E14" s="7" t="s">
        <v>59</v>
      </c>
      <c r="F14" s="14" t="s">
        <v>70</v>
      </c>
      <c r="G14" s="15">
        <v>617.98</v>
      </c>
      <c r="H14" s="14">
        <f t="shared" si="1"/>
        <v>34668.68</v>
      </c>
    </row>
    <row r="15" ht="23.75" customHeight="1" spans="1:8">
      <c r="A15" s="7">
        <v>8</v>
      </c>
      <c r="B15" s="12" t="s">
        <v>71</v>
      </c>
      <c r="C15" s="12" t="s">
        <v>72</v>
      </c>
      <c r="D15" s="13" t="s">
        <v>73</v>
      </c>
      <c r="E15" s="7" t="s">
        <v>59</v>
      </c>
      <c r="F15" s="14" t="s">
        <v>70</v>
      </c>
      <c r="G15" s="15">
        <v>161.07</v>
      </c>
      <c r="H15" s="14">
        <f t="shared" si="1"/>
        <v>9036.03</v>
      </c>
    </row>
    <row r="16" ht="15.75" customHeight="1" spans="1:8">
      <c r="A16" s="7" t="s">
        <v>22</v>
      </c>
      <c r="B16" s="8" t="s">
        <v>74</v>
      </c>
      <c r="C16" s="9"/>
      <c r="D16" s="9"/>
      <c r="E16" s="9"/>
      <c r="F16" s="10"/>
      <c r="G16" s="15"/>
      <c r="H16" s="14"/>
    </row>
    <row r="17" ht="35.25" customHeight="1" spans="1:8">
      <c r="A17" s="7">
        <v>9</v>
      </c>
      <c r="B17" s="12" t="s">
        <v>75</v>
      </c>
      <c r="C17" s="12" t="s">
        <v>76</v>
      </c>
      <c r="D17" s="13" t="s">
        <v>77</v>
      </c>
      <c r="E17" s="7" t="s">
        <v>59</v>
      </c>
      <c r="F17" s="14" t="s">
        <v>78</v>
      </c>
      <c r="G17" s="15">
        <v>58.62</v>
      </c>
      <c r="H17" s="14">
        <f t="shared" si="1"/>
        <v>2945.66</v>
      </c>
    </row>
    <row r="18" ht="23.75" customHeight="1" spans="1:8">
      <c r="A18" s="7">
        <v>10</v>
      </c>
      <c r="B18" s="12" t="s">
        <v>79</v>
      </c>
      <c r="C18" s="12" t="s">
        <v>80</v>
      </c>
      <c r="D18" s="13" t="s">
        <v>81</v>
      </c>
      <c r="E18" s="7" t="s">
        <v>59</v>
      </c>
      <c r="F18" s="14" t="s">
        <v>82</v>
      </c>
      <c r="G18" s="15">
        <v>32.83</v>
      </c>
      <c r="H18" s="14">
        <f t="shared" si="1"/>
        <v>6949.45</v>
      </c>
    </row>
    <row r="19" ht="15.75" customHeight="1" spans="1:8">
      <c r="A19" s="7" t="s">
        <v>25</v>
      </c>
      <c r="B19" s="8" t="s">
        <v>83</v>
      </c>
      <c r="C19" s="9"/>
      <c r="D19" s="9"/>
      <c r="E19" s="9"/>
      <c r="F19" s="10"/>
      <c r="G19" s="15"/>
      <c r="H19" s="14"/>
    </row>
    <row r="20" ht="113.75" customHeight="1" spans="1:8">
      <c r="A20" s="7">
        <v>11</v>
      </c>
      <c r="B20" s="12" t="s">
        <v>84</v>
      </c>
      <c r="C20" s="12" t="s">
        <v>85</v>
      </c>
      <c r="D20" s="13" t="s">
        <v>86</v>
      </c>
      <c r="E20" s="7" t="s">
        <v>59</v>
      </c>
      <c r="F20" s="14" t="s">
        <v>78</v>
      </c>
      <c r="G20" s="15">
        <v>238.62</v>
      </c>
      <c r="H20" s="14">
        <f t="shared" si="1"/>
        <v>11990.66</v>
      </c>
    </row>
    <row r="21" ht="80" customHeight="1" spans="1:8">
      <c r="A21" s="7">
        <v>12</v>
      </c>
      <c r="B21" s="12" t="s">
        <v>87</v>
      </c>
      <c r="C21" s="12" t="s">
        <v>85</v>
      </c>
      <c r="D21" s="13" t="s">
        <v>88</v>
      </c>
      <c r="E21" s="7" t="s">
        <v>59</v>
      </c>
      <c r="F21" s="14" t="s">
        <v>89</v>
      </c>
      <c r="G21" s="15">
        <v>238.62</v>
      </c>
      <c r="H21" s="14">
        <f t="shared" si="1"/>
        <v>49179.58</v>
      </c>
    </row>
    <row r="22" ht="69" customHeight="1" spans="1:8">
      <c r="A22" s="7">
        <v>13</v>
      </c>
      <c r="B22" s="12" t="s">
        <v>90</v>
      </c>
      <c r="C22" s="12" t="s">
        <v>91</v>
      </c>
      <c r="D22" s="13" t="s">
        <v>92</v>
      </c>
      <c r="E22" s="7" t="s">
        <v>59</v>
      </c>
      <c r="F22" s="14" t="s">
        <v>93</v>
      </c>
      <c r="G22" s="15">
        <v>398.08</v>
      </c>
      <c r="H22" s="14">
        <f t="shared" si="1"/>
        <v>788.2</v>
      </c>
    </row>
    <row r="23" ht="57.5" customHeight="1" spans="1:8">
      <c r="A23" s="7">
        <v>14</v>
      </c>
      <c r="B23" s="12" t="s">
        <v>94</v>
      </c>
      <c r="C23" s="12" t="s">
        <v>95</v>
      </c>
      <c r="D23" s="13" t="s">
        <v>96</v>
      </c>
      <c r="E23" s="7" t="s">
        <v>42</v>
      </c>
      <c r="F23" s="14" t="s">
        <v>97</v>
      </c>
      <c r="G23" s="15">
        <v>459.97</v>
      </c>
      <c r="H23" s="14">
        <f t="shared" si="1"/>
        <v>4604.3</v>
      </c>
    </row>
    <row r="24" ht="23.75" customHeight="1" spans="1:8">
      <c r="A24" s="7">
        <v>15</v>
      </c>
      <c r="B24" s="12" t="s">
        <v>98</v>
      </c>
      <c r="C24" s="12" t="s">
        <v>99</v>
      </c>
      <c r="D24" s="13" t="s">
        <v>100</v>
      </c>
      <c r="E24" s="7" t="s">
        <v>53</v>
      </c>
      <c r="F24" s="14" t="s">
        <v>101</v>
      </c>
      <c r="G24" s="15">
        <v>5907.49</v>
      </c>
      <c r="H24" s="14">
        <f t="shared" si="1"/>
        <v>6191.05</v>
      </c>
    </row>
    <row r="25" ht="15.75" customHeight="1" spans="1:8">
      <c r="A25" s="7">
        <v>16</v>
      </c>
      <c r="B25" s="12" t="s">
        <v>102</v>
      </c>
      <c r="C25" s="12" t="s">
        <v>103</v>
      </c>
      <c r="D25" s="13" t="s">
        <v>104</v>
      </c>
      <c r="E25" s="7" t="s">
        <v>42</v>
      </c>
      <c r="F25" s="14" t="s">
        <v>105</v>
      </c>
      <c r="G25" s="15">
        <v>516.92</v>
      </c>
      <c r="H25" s="14">
        <f t="shared" si="1"/>
        <v>20030.65</v>
      </c>
    </row>
    <row r="26" ht="23.75" customHeight="1" spans="1:8">
      <c r="A26" s="7">
        <v>17</v>
      </c>
      <c r="B26" s="12" t="s">
        <v>106</v>
      </c>
      <c r="C26" s="12" t="s">
        <v>103</v>
      </c>
      <c r="D26" s="13" t="s">
        <v>107</v>
      </c>
      <c r="E26" s="7" t="s">
        <v>42</v>
      </c>
      <c r="F26" s="14" t="s">
        <v>108</v>
      </c>
      <c r="G26" s="15">
        <v>258.51</v>
      </c>
      <c r="H26" s="14">
        <f t="shared" si="1"/>
        <v>6677.31</v>
      </c>
    </row>
    <row r="27" ht="16" customHeight="1" spans="1:8">
      <c r="A27" s="7" t="s">
        <v>109</v>
      </c>
      <c r="B27" s="8" t="s">
        <v>110</v>
      </c>
      <c r="C27" s="9"/>
      <c r="D27" s="9"/>
      <c r="E27" s="9"/>
      <c r="F27" s="10"/>
      <c r="G27" s="15"/>
      <c r="H27" s="14"/>
    </row>
    <row r="28" ht="147.5" customHeight="1" spans="1:8">
      <c r="A28" s="7">
        <v>18</v>
      </c>
      <c r="B28" s="12" t="s">
        <v>111</v>
      </c>
      <c r="C28" s="12" t="s">
        <v>112</v>
      </c>
      <c r="D28" s="13" t="s">
        <v>113</v>
      </c>
      <c r="E28" s="7" t="s">
        <v>59</v>
      </c>
      <c r="F28" s="14" t="s">
        <v>114</v>
      </c>
      <c r="G28" s="15">
        <v>254.83</v>
      </c>
      <c r="H28" s="14">
        <f t="shared" si="1"/>
        <v>68875.45</v>
      </c>
    </row>
    <row r="29" ht="15.75" customHeight="1" spans="1:8">
      <c r="A29" s="7">
        <v>19</v>
      </c>
      <c r="B29" s="12" t="s">
        <v>115</v>
      </c>
      <c r="C29" s="12" t="s">
        <v>116</v>
      </c>
      <c r="D29" s="13" t="s">
        <v>117</v>
      </c>
      <c r="E29" s="7" t="s">
        <v>59</v>
      </c>
      <c r="F29" s="14" t="s">
        <v>118</v>
      </c>
      <c r="G29" s="15">
        <v>140.6</v>
      </c>
      <c r="H29" s="14">
        <f t="shared" si="1"/>
        <v>13385.12</v>
      </c>
    </row>
    <row r="30" ht="103" customHeight="1" spans="1:8">
      <c r="A30" s="7">
        <v>20</v>
      </c>
      <c r="B30" s="12" t="s">
        <v>119</v>
      </c>
      <c r="C30" s="12" t="s">
        <v>120</v>
      </c>
      <c r="D30" s="13" t="s">
        <v>121</v>
      </c>
      <c r="E30" s="7" t="s">
        <v>59</v>
      </c>
      <c r="F30" s="14" t="s">
        <v>122</v>
      </c>
      <c r="G30" s="15">
        <v>44.73</v>
      </c>
      <c r="H30" s="14">
        <f t="shared" si="1"/>
        <v>27513.42</v>
      </c>
    </row>
    <row r="31" ht="15.75" customHeight="1" spans="1:8">
      <c r="A31" s="7" t="s">
        <v>123</v>
      </c>
      <c r="B31" s="8" t="s">
        <v>124</v>
      </c>
      <c r="C31" s="9"/>
      <c r="D31" s="9"/>
      <c r="E31" s="9"/>
      <c r="F31" s="10"/>
      <c r="G31" s="15"/>
      <c r="H31" s="14"/>
    </row>
    <row r="32" ht="91.5" customHeight="1" spans="1:8">
      <c r="A32" s="7">
        <v>21</v>
      </c>
      <c r="B32" s="12" t="s">
        <v>125</v>
      </c>
      <c r="C32" s="12" t="s">
        <v>126</v>
      </c>
      <c r="D32" s="13" t="s">
        <v>127</v>
      </c>
      <c r="E32" s="7" t="s">
        <v>59</v>
      </c>
      <c r="F32" s="14" t="s">
        <v>128</v>
      </c>
      <c r="G32" s="15">
        <v>354.09</v>
      </c>
      <c r="H32" s="14">
        <f t="shared" si="1"/>
        <v>90770.97</v>
      </c>
    </row>
    <row r="33" ht="15.75" customHeight="1" spans="1:8">
      <c r="A33" s="7" t="s">
        <v>129</v>
      </c>
      <c r="B33" s="8" t="s">
        <v>130</v>
      </c>
      <c r="C33" s="9"/>
      <c r="D33" s="9"/>
      <c r="E33" s="9"/>
      <c r="F33" s="10"/>
      <c r="G33" s="15"/>
      <c r="H33" s="14"/>
    </row>
    <row r="34" ht="46.75" customHeight="1" spans="1:8">
      <c r="A34" s="7">
        <v>22</v>
      </c>
      <c r="B34" s="12" t="s">
        <v>131</v>
      </c>
      <c r="C34" s="12" t="s">
        <v>132</v>
      </c>
      <c r="D34" s="13" t="s">
        <v>133</v>
      </c>
      <c r="E34" s="7" t="s">
        <v>59</v>
      </c>
      <c r="F34" s="14" t="s">
        <v>134</v>
      </c>
      <c r="G34" s="15">
        <v>27.25</v>
      </c>
      <c r="H34" s="14">
        <f t="shared" si="1"/>
        <v>14074.63</v>
      </c>
    </row>
    <row r="35" ht="15.75" customHeight="1" spans="1:8">
      <c r="A35" s="7" t="s">
        <v>135</v>
      </c>
      <c r="B35" s="8" t="s">
        <v>136</v>
      </c>
      <c r="C35" s="9"/>
      <c r="D35" s="9"/>
      <c r="E35" s="9"/>
      <c r="F35" s="10"/>
      <c r="G35" s="15"/>
      <c r="H35" s="14"/>
    </row>
    <row r="36" ht="23.75" customHeight="1" spans="1:8">
      <c r="A36" s="7">
        <v>23</v>
      </c>
      <c r="B36" s="12" t="s">
        <v>137</v>
      </c>
      <c r="C36" s="12" t="s">
        <v>138</v>
      </c>
      <c r="D36" s="13" t="s">
        <v>139</v>
      </c>
      <c r="E36" s="7" t="s">
        <v>140</v>
      </c>
      <c r="F36" s="14" t="s">
        <v>141</v>
      </c>
      <c r="G36" s="15">
        <v>26.02</v>
      </c>
      <c r="H36" s="14">
        <f t="shared" si="1"/>
        <v>520.4</v>
      </c>
    </row>
    <row r="37" ht="23.75" customHeight="1" spans="1:8">
      <c r="A37" s="7">
        <v>24</v>
      </c>
      <c r="B37" s="12" t="s">
        <v>142</v>
      </c>
      <c r="C37" s="12" t="s">
        <v>138</v>
      </c>
      <c r="D37" s="13" t="s">
        <v>143</v>
      </c>
      <c r="E37" s="7" t="s">
        <v>140</v>
      </c>
      <c r="F37" s="14" t="s">
        <v>144</v>
      </c>
      <c r="G37" s="15">
        <v>33.81</v>
      </c>
      <c r="H37" s="14">
        <f t="shared" si="1"/>
        <v>338.1</v>
      </c>
    </row>
    <row r="38" ht="23.75" customHeight="1" spans="1:8">
      <c r="A38" s="7">
        <v>25</v>
      </c>
      <c r="B38" s="12" t="s">
        <v>145</v>
      </c>
      <c r="C38" s="12" t="s">
        <v>146</v>
      </c>
      <c r="D38" s="13" t="s">
        <v>147</v>
      </c>
      <c r="E38" s="7" t="s">
        <v>59</v>
      </c>
      <c r="F38" s="14" t="s">
        <v>148</v>
      </c>
      <c r="G38" s="15">
        <v>12.05</v>
      </c>
      <c r="H38" s="14">
        <f t="shared" si="1"/>
        <v>3107.7</v>
      </c>
    </row>
    <row r="39" ht="23.75" customHeight="1" spans="1:8">
      <c r="A39" s="7">
        <v>26</v>
      </c>
      <c r="B39" s="12" t="s">
        <v>149</v>
      </c>
      <c r="C39" s="12" t="s">
        <v>150</v>
      </c>
      <c r="D39" s="13" t="s">
        <v>151</v>
      </c>
      <c r="E39" s="7" t="s">
        <v>59</v>
      </c>
      <c r="F39" s="14" t="s">
        <v>152</v>
      </c>
      <c r="G39" s="15">
        <v>35.96</v>
      </c>
      <c r="H39" s="14">
        <f t="shared" si="1"/>
        <v>8587.25</v>
      </c>
    </row>
    <row r="40" ht="23.75" customHeight="1" spans="1:8">
      <c r="A40" s="7">
        <v>27</v>
      </c>
      <c r="B40" s="12" t="s">
        <v>153</v>
      </c>
      <c r="C40" s="12" t="s">
        <v>154</v>
      </c>
      <c r="D40" s="13" t="s">
        <v>155</v>
      </c>
      <c r="E40" s="7" t="s">
        <v>59</v>
      </c>
      <c r="F40" s="14" t="s">
        <v>156</v>
      </c>
      <c r="G40" s="15">
        <v>7.62</v>
      </c>
      <c r="H40" s="14">
        <f t="shared" si="1"/>
        <v>268.22</v>
      </c>
    </row>
    <row r="41" ht="23.75" customHeight="1" spans="1:8">
      <c r="A41" s="7">
        <v>28</v>
      </c>
      <c r="B41" s="12" t="s">
        <v>157</v>
      </c>
      <c r="C41" s="12" t="s">
        <v>158</v>
      </c>
      <c r="D41" s="13" t="s">
        <v>159</v>
      </c>
      <c r="E41" s="7" t="s">
        <v>42</v>
      </c>
      <c r="F41" s="14" t="s">
        <v>160</v>
      </c>
      <c r="G41" s="15">
        <v>99.23</v>
      </c>
      <c r="H41" s="14">
        <f t="shared" si="1"/>
        <v>2719.89</v>
      </c>
    </row>
    <row r="42" ht="15.75" customHeight="1" spans="1:8">
      <c r="A42" s="7">
        <v>29</v>
      </c>
      <c r="B42" s="12" t="s">
        <v>161</v>
      </c>
      <c r="C42" s="12" t="s">
        <v>162</v>
      </c>
      <c r="D42" s="13" t="s">
        <v>163</v>
      </c>
      <c r="E42" s="7" t="s">
        <v>59</v>
      </c>
      <c r="F42" s="14" t="s">
        <v>164</v>
      </c>
      <c r="G42" s="15">
        <v>22.64</v>
      </c>
      <c r="H42" s="14">
        <f t="shared" si="1"/>
        <v>1568.95</v>
      </c>
    </row>
    <row r="43" ht="23.75" customHeight="1" spans="1:8">
      <c r="A43" s="7">
        <v>30</v>
      </c>
      <c r="B43" s="12" t="s">
        <v>165</v>
      </c>
      <c r="C43" s="12" t="s">
        <v>166</v>
      </c>
      <c r="D43" s="13" t="s">
        <v>167</v>
      </c>
      <c r="E43" s="7" t="s">
        <v>59</v>
      </c>
      <c r="F43" s="14" t="s">
        <v>168</v>
      </c>
      <c r="G43" s="15">
        <v>11.79</v>
      </c>
      <c r="H43" s="14">
        <f t="shared" si="1"/>
        <v>6100.15</v>
      </c>
    </row>
    <row r="44" ht="15.75" customHeight="1" spans="1:8">
      <c r="A44" s="7">
        <v>31</v>
      </c>
      <c r="B44" s="12" t="s">
        <v>169</v>
      </c>
      <c r="C44" s="12" t="s">
        <v>170</v>
      </c>
      <c r="D44" s="13" t="s">
        <v>171</v>
      </c>
      <c r="E44" s="7" t="s">
        <v>42</v>
      </c>
      <c r="F44" s="14" t="s">
        <v>172</v>
      </c>
      <c r="G44" s="15">
        <v>488.95</v>
      </c>
      <c r="H44" s="14">
        <f t="shared" ref="H44:H75" si="2">ROUND(F44*G44,2)</f>
        <v>12966.95</v>
      </c>
    </row>
    <row r="45" ht="35.25" customHeight="1" spans="1:8">
      <c r="A45" s="7">
        <v>32</v>
      </c>
      <c r="B45" s="12" t="s">
        <v>173</v>
      </c>
      <c r="C45" s="12" t="s">
        <v>174</v>
      </c>
      <c r="D45" s="13" t="s">
        <v>175</v>
      </c>
      <c r="E45" s="7" t="s">
        <v>42</v>
      </c>
      <c r="F45" s="14" t="s">
        <v>176</v>
      </c>
      <c r="G45" s="15">
        <v>48.85</v>
      </c>
      <c r="H45" s="14">
        <f t="shared" si="2"/>
        <v>6967.48</v>
      </c>
    </row>
    <row r="46" ht="15.75" customHeight="1" spans="1:8">
      <c r="A46" s="7" t="s">
        <v>177</v>
      </c>
      <c r="B46" s="8" t="s">
        <v>178</v>
      </c>
      <c r="C46" s="9"/>
      <c r="D46" s="9"/>
      <c r="E46" s="9"/>
      <c r="F46" s="10"/>
      <c r="G46" s="15"/>
      <c r="H46" s="14"/>
    </row>
    <row r="47" ht="23.75" customHeight="1" spans="1:8">
      <c r="A47" s="7">
        <v>33</v>
      </c>
      <c r="B47" s="12" t="s">
        <v>179</v>
      </c>
      <c r="C47" s="12" t="s">
        <v>180</v>
      </c>
      <c r="D47" s="13" t="s">
        <v>181</v>
      </c>
      <c r="E47" s="7" t="s">
        <v>59</v>
      </c>
      <c r="F47" s="14" t="s">
        <v>182</v>
      </c>
      <c r="G47" s="15">
        <v>590.09</v>
      </c>
      <c r="H47" s="14">
        <f t="shared" si="2"/>
        <v>17230.63</v>
      </c>
    </row>
    <row r="48" ht="15.75" customHeight="1" spans="1:8">
      <c r="A48" s="7">
        <v>34</v>
      </c>
      <c r="B48" s="12" t="s">
        <v>183</v>
      </c>
      <c r="C48" s="12" t="s">
        <v>184</v>
      </c>
      <c r="D48" s="13" t="s">
        <v>185</v>
      </c>
      <c r="E48" s="7" t="s">
        <v>186</v>
      </c>
      <c r="F48" s="14" t="s">
        <v>187</v>
      </c>
      <c r="G48" s="15">
        <v>141</v>
      </c>
      <c r="H48" s="14">
        <f t="shared" si="2"/>
        <v>4794</v>
      </c>
    </row>
    <row r="49" ht="15.75" customHeight="1" spans="1:8">
      <c r="A49" s="7">
        <v>35</v>
      </c>
      <c r="B49" s="12" t="s">
        <v>188</v>
      </c>
      <c r="C49" s="12" t="s">
        <v>189</v>
      </c>
      <c r="D49" s="13" t="s">
        <v>190</v>
      </c>
      <c r="E49" s="7" t="s">
        <v>191</v>
      </c>
      <c r="F49" s="14" t="s">
        <v>192</v>
      </c>
      <c r="G49" s="15">
        <v>1048.37</v>
      </c>
      <c r="H49" s="14">
        <f t="shared" si="2"/>
        <v>20128.7</v>
      </c>
    </row>
    <row r="50" ht="23.75" customHeight="1" spans="1:8">
      <c r="A50" s="7">
        <v>36</v>
      </c>
      <c r="B50" s="12" t="s">
        <v>193</v>
      </c>
      <c r="C50" s="12" t="s">
        <v>194</v>
      </c>
      <c r="D50" s="13" t="s">
        <v>195</v>
      </c>
      <c r="E50" s="7" t="s">
        <v>196</v>
      </c>
      <c r="F50" s="14" t="s">
        <v>197</v>
      </c>
      <c r="G50" s="15">
        <v>188</v>
      </c>
      <c r="H50" s="14">
        <f t="shared" si="2"/>
        <v>2068</v>
      </c>
    </row>
    <row r="51" ht="23.75" customHeight="1" spans="1:8">
      <c r="A51" s="7">
        <v>37</v>
      </c>
      <c r="B51" s="12" t="s">
        <v>198</v>
      </c>
      <c r="C51" s="12" t="s">
        <v>199</v>
      </c>
      <c r="D51" s="13" t="s">
        <v>200</v>
      </c>
      <c r="E51" s="7" t="s">
        <v>196</v>
      </c>
      <c r="F51" s="14" t="s">
        <v>144</v>
      </c>
      <c r="G51" s="15">
        <v>321.7</v>
      </c>
      <c r="H51" s="14">
        <f t="shared" si="2"/>
        <v>3217</v>
      </c>
    </row>
    <row r="52" s="1" customFormat="1" ht="23.75" customHeight="1" spans="1:8">
      <c r="A52" s="38">
        <v>38</v>
      </c>
      <c r="B52" s="39" t="s">
        <v>201</v>
      </c>
      <c r="C52" s="39" t="s">
        <v>202</v>
      </c>
      <c r="D52" s="40" t="s">
        <v>203</v>
      </c>
      <c r="E52" s="38" t="s">
        <v>204</v>
      </c>
      <c r="F52" s="41" t="s">
        <v>38</v>
      </c>
      <c r="G52" s="42">
        <v>513.82</v>
      </c>
      <c r="H52" s="41">
        <f t="shared" si="2"/>
        <v>513.82</v>
      </c>
    </row>
    <row r="53" ht="15.75" customHeight="1" spans="1:8">
      <c r="A53" s="7">
        <v>39</v>
      </c>
      <c r="B53" s="12" t="s">
        <v>205</v>
      </c>
      <c r="C53" s="12" t="s">
        <v>206</v>
      </c>
      <c r="D53" s="13" t="s">
        <v>207</v>
      </c>
      <c r="E53" s="7" t="s">
        <v>208</v>
      </c>
      <c r="F53" s="14" t="s">
        <v>144</v>
      </c>
      <c r="G53" s="15">
        <v>127.85</v>
      </c>
      <c r="H53" s="14">
        <f t="shared" si="2"/>
        <v>1278.5</v>
      </c>
    </row>
    <row r="54" ht="15.75" customHeight="1" spans="1:8">
      <c r="A54" s="7" t="s">
        <v>5</v>
      </c>
      <c r="B54" s="8" t="s">
        <v>209</v>
      </c>
      <c r="C54" s="9"/>
      <c r="D54" s="9"/>
      <c r="E54" s="9"/>
      <c r="F54" s="10"/>
      <c r="G54" s="15"/>
      <c r="H54" s="14"/>
    </row>
    <row r="55" ht="15.75" customHeight="1" spans="1:8">
      <c r="A55" s="7">
        <v>40</v>
      </c>
      <c r="B55" s="12" t="s">
        <v>210</v>
      </c>
      <c r="C55" s="12" t="s">
        <v>211</v>
      </c>
      <c r="D55" s="13" t="s">
        <v>212</v>
      </c>
      <c r="E55" s="7" t="s">
        <v>186</v>
      </c>
      <c r="F55" s="14" t="s">
        <v>213</v>
      </c>
      <c r="G55" s="15">
        <v>73.91</v>
      </c>
      <c r="H55" s="14">
        <f t="shared" si="2"/>
        <v>7391</v>
      </c>
    </row>
    <row r="56" ht="15.75" customHeight="1" spans="1:8">
      <c r="A56" s="7">
        <v>41</v>
      </c>
      <c r="B56" s="12" t="s">
        <v>214</v>
      </c>
      <c r="C56" s="12" t="s">
        <v>211</v>
      </c>
      <c r="D56" s="13" t="s">
        <v>215</v>
      </c>
      <c r="E56" s="7" t="s">
        <v>208</v>
      </c>
      <c r="F56" s="14" t="s">
        <v>216</v>
      </c>
      <c r="G56" s="15">
        <v>57.81</v>
      </c>
      <c r="H56" s="14">
        <f t="shared" si="2"/>
        <v>4624.8</v>
      </c>
    </row>
    <row r="57" ht="23.75" customHeight="1" spans="1:8">
      <c r="A57" s="7">
        <v>42</v>
      </c>
      <c r="B57" s="12" t="s">
        <v>217</v>
      </c>
      <c r="C57" s="12" t="s">
        <v>211</v>
      </c>
      <c r="D57" s="13" t="s">
        <v>218</v>
      </c>
      <c r="E57" s="7" t="s">
        <v>186</v>
      </c>
      <c r="F57" s="14" t="s">
        <v>219</v>
      </c>
      <c r="G57" s="15">
        <v>51.84</v>
      </c>
      <c r="H57" s="14">
        <f t="shared" si="2"/>
        <v>6531.84</v>
      </c>
    </row>
    <row r="58" ht="15.75" customHeight="1" spans="1:8">
      <c r="A58" s="7">
        <v>43</v>
      </c>
      <c r="B58" s="12" t="s">
        <v>220</v>
      </c>
      <c r="C58" s="12" t="s">
        <v>221</v>
      </c>
      <c r="D58" s="13" t="s">
        <v>222</v>
      </c>
      <c r="E58" s="7" t="s">
        <v>208</v>
      </c>
      <c r="F58" s="14" t="s">
        <v>144</v>
      </c>
      <c r="G58" s="15">
        <v>525.02</v>
      </c>
      <c r="H58" s="14">
        <f t="shared" si="2"/>
        <v>5250.2</v>
      </c>
    </row>
    <row r="59" ht="15.75" customHeight="1" spans="1:8">
      <c r="A59" s="7">
        <v>44</v>
      </c>
      <c r="B59" s="12" t="s">
        <v>223</v>
      </c>
      <c r="C59" s="12" t="s">
        <v>224</v>
      </c>
      <c r="D59" s="13" t="s">
        <v>225</v>
      </c>
      <c r="E59" s="7" t="s">
        <v>196</v>
      </c>
      <c r="F59" s="14" t="s">
        <v>141</v>
      </c>
      <c r="G59" s="15">
        <v>16.06</v>
      </c>
      <c r="H59" s="14">
        <f t="shared" si="2"/>
        <v>321.2</v>
      </c>
    </row>
    <row r="60" ht="15.75" customHeight="1" spans="1:8">
      <c r="A60" s="7">
        <v>45</v>
      </c>
      <c r="B60" s="12" t="s">
        <v>226</v>
      </c>
      <c r="C60" s="12" t="s">
        <v>224</v>
      </c>
      <c r="D60" s="13" t="s">
        <v>227</v>
      </c>
      <c r="E60" s="7" t="s">
        <v>196</v>
      </c>
      <c r="F60" s="14" t="s">
        <v>141</v>
      </c>
      <c r="G60" s="15">
        <v>17.26</v>
      </c>
      <c r="H60" s="14">
        <f t="shared" si="2"/>
        <v>345.2</v>
      </c>
    </row>
    <row r="61" ht="15.75" customHeight="1" spans="1:8">
      <c r="A61" s="7">
        <v>46</v>
      </c>
      <c r="B61" s="12" t="s">
        <v>228</v>
      </c>
      <c r="C61" s="12" t="s">
        <v>224</v>
      </c>
      <c r="D61" s="13" t="s">
        <v>229</v>
      </c>
      <c r="E61" s="7" t="s">
        <v>196</v>
      </c>
      <c r="F61" s="14" t="s">
        <v>144</v>
      </c>
      <c r="G61" s="15">
        <v>27.53</v>
      </c>
      <c r="H61" s="14">
        <f t="shared" si="2"/>
        <v>275.3</v>
      </c>
    </row>
    <row r="62" ht="15.75" customHeight="1" spans="1:8">
      <c r="A62" s="7">
        <v>47</v>
      </c>
      <c r="B62" s="12" t="s">
        <v>230</v>
      </c>
      <c r="C62" s="12" t="s">
        <v>224</v>
      </c>
      <c r="D62" s="13" t="s">
        <v>231</v>
      </c>
      <c r="E62" s="7" t="s">
        <v>196</v>
      </c>
      <c r="F62" s="14" t="s">
        <v>141</v>
      </c>
      <c r="G62" s="15">
        <v>21.6</v>
      </c>
      <c r="H62" s="14">
        <f t="shared" si="2"/>
        <v>432</v>
      </c>
    </row>
    <row r="63" ht="15.75" customHeight="1" spans="1:8">
      <c r="A63" s="7">
        <v>48</v>
      </c>
      <c r="B63" s="12" t="s">
        <v>232</v>
      </c>
      <c r="C63" s="12" t="s">
        <v>233</v>
      </c>
      <c r="D63" s="13" t="s">
        <v>234</v>
      </c>
      <c r="E63" s="7" t="s">
        <v>196</v>
      </c>
      <c r="F63" s="14" t="s">
        <v>216</v>
      </c>
      <c r="G63" s="15">
        <v>18.78</v>
      </c>
      <c r="H63" s="14">
        <f t="shared" si="2"/>
        <v>1502.4</v>
      </c>
    </row>
    <row r="64" ht="15.75" customHeight="1" spans="1:8">
      <c r="A64" s="7">
        <v>49</v>
      </c>
      <c r="B64" s="12" t="s">
        <v>235</v>
      </c>
      <c r="C64" s="12" t="s">
        <v>233</v>
      </c>
      <c r="D64" s="13" t="s">
        <v>236</v>
      </c>
      <c r="E64" s="7" t="s">
        <v>196</v>
      </c>
      <c r="F64" s="14" t="s">
        <v>144</v>
      </c>
      <c r="G64" s="15">
        <v>23.49</v>
      </c>
      <c r="H64" s="14">
        <f t="shared" si="2"/>
        <v>234.9</v>
      </c>
    </row>
    <row r="65" ht="15.75" customHeight="1" spans="1:8">
      <c r="A65" s="7">
        <v>50</v>
      </c>
      <c r="B65" s="12" t="s">
        <v>237</v>
      </c>
      <c r="C65" s="12" t="s">
        <v>238</v>
      </c>
      <c r="D65" s="13" t="s">
        <v>239</v>
      </c>
      <c r="E65" s="7" t="s">
        <v>196</v>
      </c>
      <c r="F65" s="14" t="s">
        <v>240</v>
      </c>
      <c r="G65" s="15">
        <v>7.1</v>
      </c>
      <c r="H65" s="14">
        <f t="shared" si="2"/>
        <v>923</v>
      </c>
    </row>
    <row r="66" ht="15.75" customHeight="1" spans="1:8">
      <c r="A66" s="7">
        <v>51</v>
      </c>
      <c r="B66" s="12" t="s">
        <v>241</v>
      </c>
      <c r="C66" s="12" t="s">
        <v>238</v>
      </c>
      <c r="D66" s="13" t="s">
        <v>242</v>
      </c>
      <c r="E66" s="7" t="s">
        <v>196</v>
      </c>
      <c r="F66" s="14" t="s">
        <v>243</v>
      </c>
      <c r="G66" s="15">
        <v>7.27</v>
      </c>
      <c r="H66" s="14">
        <f t="shared" si="2"/>
        <v>1163.2</v>
      </c>
    </row>
    <row r="67" ht="23.75" customHeight="1" spans="1:8">
      <c r="A67" s="7">
        <v>52</v>
      </c>
      <c r="B67" s="12" t="s">
        <v>244</v>
      </c>
      <c r="C67" s="12" t="s">
        <v>245</v>
      </c>
      <c r="D67" s="13" t="s">
        <v>246</v>
      </c>
      <c r="E67" s="7" t="s">
        <v>186</v>
      </c>
      <c r="F67" s="14" t="s">
        <v>247</v>
      </c>
      <c r="G67" s="15">
        <v>19.17</v>
      </c>
      <c r="H67" s="14">
        <f t="shared" si="2"/>
        <v>5751</v>
      </c>
    </row>
    <row r="68" ht="23.75" customHeight="1" spans="1:8">
      <c r="A68" s="7">
        <v>53</v>
      </c>
      <c r="B68" s="12" t="s">
        <v>248</v>
      </c>
      <c r="C68" s="12" t="s">
        <v>245</v>
      </c>
      <c r="D68" s="13" t="s">
        <v>249</v>
      </c>
      <c r="E68" s="7" t="s">
        <v>186</v>
      </c>
      <c r="F68" s="14" t="s">
        <v>250</v>
      </c>
      <c r="G68" s="15">
        <v>23.29</v>
      </c>
      <c r="H68" s="14">
        <f t="shared" si="2"/>
        <v>1630.3</v>
      </c>
    </row>
    <row r="69" ht="15.75" customHeight="1" spans="1:8">
      <c r="A69" s="7">
        <v>54</v>
      </c>
      <c r="B69" s="12" t="s">
        <v>251</v>
      </c>
      <c r="C69" s="12" t="s">
        <v>252</v>
      </c>
      <c r="D69" s="13" t="s">
        <v>253</v>
      </c>
      <c r="E69" s="7" t="s">
        <v>186</v>
      </c>
      <c r="F69" s="14" t="s">
        <v>254</v>
      </c>
      <c r="G69" s="15">
        <v>4.53</v>
      </c>
      <c r="H69" s="14">
        <f t="shared" si="2"/>
        <v>4077</v>
      </c>
    </row>
    <row r="70" ht="15.75" customHeight="1" spans="1:8">
      <c r="A70" s="7">
        <v>55</v>
      </c>
      <c r="B70" s="12" t="s">
        <v>255</v>
      </c>
      <c r="C70" s="12" t="s">
        <v>252</v>
      </c>
      <c r="D70" s="13" t="s">
        <v>256</v>
      </c>
      <c r="E70" s="7" t="s">
        <v>186</v>
      </c>
      <c r="F70" s="14" t="s">
        <v>257</v>
      </c>
      <c r="G70" s="15">
        <v>5.5</v>
      </c>
      <c r="H70" s="14">
        <f t="shared" si="2"/>
        <v>1320</v>
      </c>
    </row>
    <row r="71" ht="15.75" customHeight="1" spans="1:8">
      <c r="A71" s="7">
        <v>56</v>
      </c>
      <c r="B71" s="12" t="s">
        <v>258</v>
      </c>
      <c r="C71" s="12" t="s">
        <v>259</v>
      </c>
      <c r="D71" s="13" t="s">
        <v>260</v>
      </c>
      <c r="E71" s="7" t="s">
        <v>196</v>
      </c>
      <c r="F71" s="14" t="s">
        <v>144</v>
      </c>
      <c r="G71" s="15">
        <v>89.43</v>
      </c>
      <c r="H71" s="14">
        <f t="shared" si="2"/>
        <v>894.3</v>
      </c>
    </row>
    <row r="72" ht="46.75" customHeight="1" spans="1:8">
      <c r="A72" s="7">
        <v>57</v>
      </c>
      <c r="B72" s="12" t="s">
        <v>261</v>
      </c>
      <c r="C72" s="12" t="s">
        <v>262</v>
      </c>
      <c r="D72" s="13" t="s">
        <v>263</v>
      </c>
      <c r="E72" s="7" t="s">
        <v>196</v>
      </c>
      <c r="F72" s="14" t="s">
        <v>144</v>
      </c>
      <c r="G72" s="15">
        <v>55.58</v>
      </c>
      <c r="H72" s="14">
        <f t="shared" si="2"/>
        <v>555.8</v>
      </c>
    </row>
    <row r="73" ht="46.75" customHeight="1" spans="1:8">
      <c r="A73" s="7">
        <v>58</v>
      </c>
      <c r="B73" s="12" t="s">
        <v>264</v>
      </c>
      <c r="C73" s="12" t="s">
        <v>262</v>
      </c>
      <c r="D73" s="13" t="s">
        <v>265</v>
      </c>
      <c r="E73" s="7" t="s">
        <v>196</v>
      </c>
      <c r="F73" s="14" t="s">
        <v>144</v>
      </c>
      <c r="G73" s="15">
        <v>48.36</v>
      </c>
      <c r="H73" s="14">
        <f t="shared" si="2"/>
        <v>483.6</v>
      </c>
    </row>
    <row r="74" ht="15.75" customHeight="1" spans="1:8">
      <c r="A74" s="7" t="s">
        <v>16</v>
      </c>
      <c r="B74" s="8" t="s">
        <v>136</v>
      </c>
      <c r="C74" s="9"/>
      <c r="D74" s="9"/>
      <c r="E74" s="9"/>
      <c r="F74" s="10"/>
      <c r="G74" s="15"/>
      <c r="H74" s="14"/>
    </row>
    <row r="75" ht="15.75" customHeight="1" spans="1:8">
      <c r="A75" s="7">
        <v>59</v>
      </c>
      <c r="B75" s="12" t="s">
        <v>266</v>
      </c>
      <c r="C75" s="12" t="s">
        <v>267</v>
      </c>
      <c r="D75" s="13" t="s">
        <v>268</v>
      </c>
      <c r="E75" s="7" t="s">
        <v>204</v>
      </c>
      <c r="F75" s="14" t="s">
        <v>144</v>
      </c>
      <c r="G75" s="15">
        <v>36.07</v>
      </c>
      <c r="H75" s="14">
        <f t="shared" si="2"/>
        <v>360.7</v>
      </c>
    </row>
    <row r="76" ht="15.75" customHeight="1" spans="1:8">
      <c r="A76" s="7">
        <v>60</v>
      </c>
      <c r="B76" s="12" t="s">
        <v>269</v>
      </c>
      <c r="C76" s="12" t="s">
        <v>270</v>
      </c>
      <c r="D76" s="13" t="s">
        <v>271</v>
      </c>
      <c r="E76" s="7" t="s">
        <v>204</v>
      </c>
      <c r="F76" s="14" t="s">
        <v>144</v>
      </c>
      <c r="G76" s="15">
        <v>40.71</v>
      </c>
      <c r="H76" s="14">
        <f t="shared" ref="H76:H107" si="3">ROUND(F76*G76,2)</f>
        <v>407.1</v>
      </c>
    </row>
    <row r="77" ht="15.75" customHeight="1" spans="1:8">
      <c r="A77" s="7">
        <v>61</v>
      </c>
      <c r="B77" s="12" t="s">
        <v>272</v>
      </c>
      <c r="C77" s="12" t="s">
        <v>273</v>
      </c>
      <c r="D77" s="13" t="s">
        <v>274</v>
      </c>
      <c r="E77" s="7" t="s">
        <v>208</v>
      </c>
      <c r="F77" s="14" t="s">
        <v>144</v>
      </c>
      <c r="G77" s="15">
        <v>43.01</v>
      </c>
      <c r="H77" s="14">
        <f t="shared" si="3"/>
        <v>430.1</v>
      </c>
    </row>
    <row r="78" ht="15.75" customHeight="1" spans="1:8">
      <c r="A78" s="7">
        <v>62</v>
      </c>
      <c r="B78" s="12" t="s">
        <v>275</v>
      </c>
      <c r="C78" s="12" t="s">
        <v>276</v>
      </c>
      <c r="D78" s="13" t="s">
        <v>277</v>
      </c>
      <c r="E78" s="7" t="s">
        <v>278</v>
      </c>
      <c r="F78" s="14" t="s">
        <v>144</v>
      </c>
      <c r="G78" s="15">
        <v>110.38</v>
      </c>
      <c r="H78" s="14">
        <f t="shared" si="3"/>
        <v>1103.8</v>
      </c>
    </row>
    <row r="79" ht="15.75" customHeight="1" spans="1:8">
      <c r="A79" s="7" t="s">
        <v>22</v>
      </c>
      <c r="B79" s="8" t="s">
        <v>279</v>
      </c>
      <c r="C79" s="9"/>
      <c r="D79" s="9"/>
      <c r="E79" s="9"/>
      <c r="F79" s="10"/>
      <c r="G79" s="15"/>
      <c r="H79" s="14"/>
    </row>
    <row r="80" s="1" customFormat="1" ht="15.75" customHeight="1" spans="1:8">
      <c r="A80" s="38">
        <v>63</v>
      </c>
      <c r="B80" s="39" t="s">
        <v>280</v>
      </c>
      <c r="C80" s="39" t="s">
        <v>270</v>
      </c>
      <c r="D80" s="40" t="s">
        <v>281</v>
      </c>
      <c r="E80" s="38" t="s">
        <v>204</v>
      </c>
      <c r="F80" s="41" t="s">
        <v>144</v>
      </c>
      <c r="G80" s="42">
        <v>165.55</v>
      </c>
      <c r="H80" s="41">
        <f t="shared" si="3"/>
        <v>1655.5</v>
      </c>
    </row>
    <row r="81" s="1" customFormat="1" ht="46.75" customHeight="1" spans="1:8">
      <c r="A81" s="38">
        <v>64</v>
      </c>
      <c r="B81" s="39" t="s">
        <v>282</v>
      </c>
      <c r="C81" s="39" t="s">
        <v>283</v>
      </c>
      <c r="D81" s="40" t="s">
        <v>284</v>
      </c>
      <c r="E81" s="38" t="s">
        <v>186</v>
      </c>
      <c r="F81" s="41" t="s">
        <v>257</v>
      </c>
      <c r="G81" s="42">
        <v>30.83</v>
      </c>
      <c r="H81" s="41">
        <f t="shared" si="3"/>
        <v>7399.2</v>
      </c>
    </row>
    <row r="82" s="1" customFormat="1" ht="23.75" customHeight="1" spans="1:8">
      <c r="A82" s="38">
        <v>65</v>
      </c>
      <c r="B82" s="39" t="s">
        <v>285</v>
      </c>
      <c r="C82" s="39" t="s">
        <v>283</v>
      </c>
      <c r="D82" s="40" t="s">
        <v>286</v>
      </c>
      <c r="E82" s="38" t="s">
        <v>186</v>
      </c>
      <c r="F82" s="41" t="s">
        <v>141</v>
      </c>
      <c r="G82" s="42">
        <v>56.96</v>
      </c>
      <c r="H82" s="41">
        <f t="shared" si="3"/>
        <v>1139.2</v>
      </c>
    </row>
    <row r="83" s="1" customFormat="1" ht="23.75" customHeight="1" spans="1:8">
      <c r="A83" s="38">
        <v>66</v>
      </c>
      <c r="B83" s="39" t="s">
        <v>287</v>
      </c>
      <c r="C83" s="39" t="s">
        <v>283</v>
      </c>
      <c r="D83" s="40" t="s">
        <v>288</v>
      </c>
      <c r="E83" s="38" t="s">
        <v>186</v>
      </c>
      <c r="F83" s="41" t="s">
        <v>289</v>
      </c>
      <c r="G83" s="42">
        <v>39.82</v>
      </c>
      <c r="H83" s="41">
        <f t="shared" si="3"/>
        <v>2389.2</v>
      </c>
    </row>
    <row r="84" s="1" customFormat="1" ht="103" customHeight="1" spans="1:8">
      <c r="A84" s="38">
        <v>67</v>
      </c>
      <c r="B84" s="39" t="s">
        <v>290</v>
      </c>
      <c r="C84" s="39" t="s">
        <v>267</v>
      </c>
      <c r="D84" s="40" t="s">
        <v>291</v>
      </c>
      <c r="E84" s="38" t="s">
        <v>204</v>
      </c>
      <c r="F84" s="41" t="s">
        <v>144</v>
      </c>
      <c r="G84" s="42">
        <v>54.33</v>
      </c>
      <c r="H84" s="41">
        <f t="shared" si="3"/>
        <v>543.3</v>
      </c>
    </row>
    <row r="85" s="1" customFormat="1" ht="15.75" customHeight="1" spans="1:8">
      <c r="A85" s="38">
        <v>68</v>
      </c>
      <c r="B85" s="39" t="s">
        <v>292</v>
      </c>
      <c r="C85" s="39" t="s">
        <v>293</v>
      </c>
      <c r="D85" s="40" t="s">
        <v>294</v>
      </c>
      <c r="E85" s="38" t="s">
        <v>196</v>
      </c>
      <c r="F85" s="41" t="s">
        <v>144</v>
      </c>
      <c r="G85" s="42">
        <v>28.57</v>
      </c>
      <c r="H85" s="41">
        <f t="shared" si="3"/>
        <v>285.7</v>
      </c>
    </row>
    <row r="86" s="1" customFormat="1" ht="23.75" customHeight="1" spans="1:8">
      <c r="A86" s="38">
        <v>69</v>
      </c>
      <c r="B86" s="39" t="s">
        <v>295</v>
      </c>
      <c r="C86" s="39" t="s">
        <v>296</v>
      </c>
      <c r="D86" s="40" t="s">
        <v>297</v>
      </c>
      <c r="E86" s="38" t="s">
        <v>186</v>
      </c>
      <c r="F86" s="41" t="s">
        <v>213</v>
      </c>
      <c r="G86" s="42">
        <v>38.81</v>
      </c>
      <c r="H86" s="41">
        <f t="shared" si="3"/>
        <v>3881</v>
      </c>
    </row>
    <row r="87" s="1" customFormat="1" ht="23.75" customHeight="1" spans="1:8">
      <c r="A87" s="38">
        <v>70</v>
      </c>
      <c r="B87" s="39" t="s">
        <v>298</v>
      </c>
      <c r="C87" s="39" t="s">
        <v>299</v>
      </c>
      <c r="D87" s="40" t="s">
        <v>300</v>
      </c>
      <c r="E87" s="38" t="s">
        <v>208</v>
      </c>
      <c r="F87" s="41" t="s">
        <v>144</v>
      </c>
      <c r="G87" s="42">
        <v>14.04</v>
      </c>
      <c r="H87" s="41">
        <f t="shared" si="3"/>
        <v>140.4</v>
      </c>
    </row>
    <row r="88" s="1" customFormat="1" ht="23.75" customHeight="1" spans="1:8">
      <c r="A88" s="38">
        <v>71</v>
      </c>
      <c r="B88" s="39" t="s">
        <v>301</v>
      </c>
      <c r="C88" s="39" t="s">
        <v>302</v>
      </c>
      <c r="D88" s="40" t="s">
        <v>303</v>
      </c>
      <c r="E88" s="38" t="s">
        <v>278</v>
      </c>
      <c r="F88" s="41" t="s">
        <v>144</v>
      </c>
      <c r="G88" s="42">
        <v>1521.74</v>
      </c>
      <c r="H88" s="41">
        <f t="shared" si="3"/>
        <v>15217.4</v>
      </c>
    </row>
    <row r="89" s="1" customFormat="1" ht="23.75" customHeight="1" spans="1:8">
      <c r="A89" s="38">
        <v>72</v>
      </c>
      <c r="B89" s="39" t="s">
        <v>304</v>
      </c>
      <c r="C89" s="39" t="s">
        <v>276</v>
      </c>
      <c r="D89" s="40" t="s">
        <v>305</v>
      </c>
      <c r="E89" s="38" t="s">
        <v>278</v>
      </c>
      <c r="F89" s="41" t="s">
        <v>144</v>
      </c>
      <c r="G89" s="42">
        <v>416.97</v>
      </c>
      <c r="H89" s="41">
        <f t="shared" si="3"/>
        <v>4169.7</v>
      </c>
    </row>
    <row r="90" ht="15.75" customHeight="1" spans="1:8">
      <c r="A90" s="7" t="s">
        <v>5</v>
      </c>
      <c r="B90" s="8" t="s">
        <v>55</v>
      </c>
      <c r="C90" s="9"/>
      <c r="D90" s="9"/>
      <c r="E90" s="9"/>
      <c r="F90" s="10"/>
      <c r="G90" s="15"/>
      <c r="H90" s="14"/>
    </row>
    <row r="91" ht="91.5" customHeight="1" spans="1:8">
      <c r="A91" s="7">
        <v>73</v>
      </c>
      <c r="B91" s="12" t="s">
        <v>306</v>
      </c>
      <c r="C91" s="12" t="s">
        <v>68</v>
      </c>
      <c r="D91" s="13" t="s">
        <v>307</v>
      </c>
      <c r="E91" s="7" t="s">
        <v>59</v>
      </c>
      <c r="F91" s="14" t="s">
        <v>308</v>
      </c>
      <c r="G91" s="15">
        <v>504.69</v>
      </c>
      <c r="H91" s="14">
        <f t="shared" si="3"/>
        <v>4062.75</v>
      </c>
    </row>
    <row r="92" ht="15.75" customHeight="1" spans="1:8">
      <c r="A92" s="7" t="s">
        <v>16</v>
      </c>
      <c r="B92" s="8" t="s">
        <v>74</v>
      </c>
      <c r="C92" s="9"/>
      <c r="D92" s="9"/>
      <c r="E92" s="9"/>
      <c r="F92" s="10"/>
      <c r="G92" s="15"/>
      <c r="H92" s="14"/>
    </row>
    <row r="93" ht="35.25" customHeight="1" spans="1:8">
      <c r="A93" s="7">
        <v>74</v>
      </c>
      <c r="B93" s="12" t="s">
        <v>309</v>
      </c>
      <c r="C93" s="12" t="s">
        <v>76</v>
      </c>
      <c r="D93" s="13" t="s">
        <v>310</v>
      </c>
      <c r="E93" s="7" t="s">
        <v>59</v>
      </c>
      <c r="F93" s="14" t="s">
        <v>311</v>
      </c>
      <c r="G93" s="15">
        <v>58.62</v>
      </c>
      <c r="H93" s="14">
        <f t="shared" si="3"/>
        <v>1334.19</v>
      </c>
    </row>
    <row r="94" ht="23.75" customHeight="1" spans="1:8">
      <c r="A94" s="7">
        <v>75</v>
      </c>
      <c r="B94" s="12" t="s">
        <v>312</v>
      </c>
      <c r="C94" s="12" t="s">
        <v>80</v>
      </c>
      <c r="D94" s="13" t="s">
        <v>313</v>
      </c>
      <c r="E94" s="7" t="s">
        <v>59</v>
      </c>
      <c r="F94" s="14" t="s">
        <v>314</v>
      </c>
      <c r="G94" s="15">
        <v>32.83</v>
      </c>
      <c r="H94" s="14">
        <f t="shared" si="3"/>
        <v>844.06</v>
      </c>
    </row>
    <row r="95" ht="15.75" customHeight="1" spans="1:8">
      <c r="A95" s="7" t="s">
        <v>22</v>
      </c>
      <c r="B95" s="8" t="s">
        <v>83</v>
      </c>
      <c r="C95" s="9"/>
      <c r="D95" s="9"/>
      <c r="E95" s="9"/>
      <c r="F95" s="10"/>
      <c r="G95" s="15"/>
      <c r="H95" s="14"/>
    </row>
    <row r="96" ht="113.75" customHeight="1" spans="1:8">
      <c r="A96" s="7">
        <v>76</v>
      </c>
      <c r="B96" s="12" t="s">
        <v>315</v>
      </c>
      <c r="C96" s="12" t="s">
        <v>85</v>
      </c>
      <c r="D96" s="13" t="s">
        <v>316</v>
      </c>
      <c r="E96" s="7" t="s">
        <v>59</v>
      </c>
      <c r="F96" s="14" t="s">
        <v>311</v>
      </c>
      <c r="G96" s="15">
        <v>238.62</v>
      </c>
      <c r="H96" s="14">
        <f t="shared" si="3"/>
        <v>5430.99</v>
      </c>
    </row>
    <row r="97" ht="23.75" customHeight="1" spans="1:8">
      <c r="A97" s="7">
        <v>77</v>
      </c>
      <c r="B97" s="12" t="s">
        <v>317</v>
      </c>
      <c r="C97" s="12" t="s">
        <v>99</v>
      </c>
      <c r="D97" s="13" t="s">
        <v>100</v>
      </c>
      <c r="E97" s="7" t="s">
        <v>53</v>
      </c>
      <c r="F97" s="14" t="s">
        <v>318</v>
      </c>
      <c r="G97" s="15">
        <v>5907.49</v>
      </c>
      <c r="H97" s="14">
        <f t="shared" si="3"/>
        <v>531.67</v>
      </c>
    </row>
    <row r="98" ht="15.75" customHeight="1" spans="1:8">
      <c r="A98" s="7">
        <v>78</v>
      </c>
      <c r="B98" s="12" t="s">
        <v>319</v>
      </c>
      <c r="C98" s="12" t="s">
        <v>103</v>
      </c>
      <c r="D98" s="13" t="s">
        <v>320</v>
      </c>
      <c r="E98" s="7" t="s">
        <v>42</v>
      </c>
      <c r="F98" s="14" t="s">
        <v>321</v>
      </c>
      <c r="G98" s="15">
        <v>516.92</v>
      </c>
      <c r="H98" s="14">
        <f t="shared" si="3"/>
        <v>1762.7</v>
      </c>
    </row>
    <row r="99" ht="23.75" customHeight="1" spans="1:8">
      <c r="A99" s="7">
        <v>79</v>
      </c>
      <c r="B99" s="12" t="s">
        <v>322</v>
      </c>
      <c r="C99" s="12" t="s">
        <v>103</v>
      </c>
      <c r="D99" s="13" t="s">
        <v>107</v>
      </c>
      <c r="E99" s="7" t="s">
        <v>42</v>
      </c>
      <c r="F99" s="14" t="s">
        <v>323</v>
      </c>
      <c r="G99" s="15">
        <v>258.51</v>
      </c>
      <c r="H99" s="14">
        <f t="shared" si="3"/>
        <v>589.4</v>
      </c>
    </row>
    <row r="100" ht="15.75" customHeight="1" spans="1:8">
      <c r="A100" s="7" t="s">
        <v>25</v>
      </c>
      <c r="B100" s="8" t="s">
        <v>110</v>
      </c>
      <c r="C100" s="9"/>
      <c r="D100" s="9"/>
      <c r="E100" s="9"/>
      <c r="F100" s="10"/>
      <c r="G100" s="15"/>
      <c r="H100" s="14"/>
    </row>
    <row r="101" ht="147.5" customHeight="1" spans="1:8">
      <c r="A101" s="7">
        <v>80</v>
      </c>
      <c r="B101" s="12" t="s">
        <v>324</v>
      </c>
      <c r="C101" s="12" t="s">
        <v>112</v>
      </c>
      <c r="D101" s="13" t="s">
        <v>325</v>
      </c>
      <c r="E101" s="7" t="s">
        <v>59</v>
      </c>
      <c r="F101" s="14" t="s">
        <v>326</v>
      </c>
      <c r="G101" s="15">
        <v>254.83</v>
      </c>
      <c r="H101" s="14">
        <f t="shared" si="3"/>
        <v>10728.34</v>
      </c>
    </row>
    <row r="102" ht="103" customHeight="1" spans="1:8">
      <c r="A102" s="7">
        <v>81</v>
      </c>
      <c r="B102" s="12" t="s">
        <v>327</v>
      </c>
      <c r="C102" s="12" t="s">
        <v>120</v>
      </c>
      <c r="D102" s="13" t="s">
        <v>121</v>
      </c>
      <c r="E102" s="7" t="s">
        <v>59</v>
      </c>
      <c r="F102" s="14" t="s">
        <v>328</v>
      </c>
      <c r="G102" s="15">
        <v>44.73</v>
      </c>
      <c r="H102" s="14">
        <f t="shared" si="3"/>
        <v>1302.54</v>
      </c>
    </row>
    <row r="103" ht="15.75" customHeight="1" spans="1:8">
      <c r="A103" s="7" t="s">
        <v>109</v>
      </c>
      <c r="B103" s="8" t="s">
        <v>130</v>
      </c>
      <c r="C103" s="9"/>
      <c r="D103" s="9"/>
      <c r="E103" s="9"/>
      <c r="F103" s="10"/>
      <c r="G103" s="15"/>
      <c r="H103" s="14"/>
    </row>
    <row r="104" ht="46.75" customHeight="1" spans="1:8">
      <c r="A104" s="7">
        <v>82</v>
      </c>
      <c r="B104" s="12" t="s">
        <v>329</v>
      </c>
      <c r="C104" s="12" t="s">
        <v>132</v>
      </c>
      <c r="D104" s="13" t="s">
        <v>133</v>
      </c>
      <c r="E104" s="7" t="s">
        <v>59</v>
      </c>
      <c r="F104" s="14" t="s">
        <v>328</v>
      </c>
      <c r="G104" s="15">
        <v>27.25</v>
      </c>
      <c r="H104" s="14">
        <f t="shared" si="3"/>
        <v>793.52</v>
      </c>
    </row>
    <row r="105" ht="46.75" customHeight="1" spans="1:8">
      <c r="A105" s="7">
        <v>83</v>
      </c>
      <c r="B105" s="12" t="s">
        <v>330</v>
      </c>
      <c r="C105" s="12" t="s">
        <v>132</v>
      </c>
      <c r="D105" s="13" t="s">
        <v>331</v>
      </c>
      <c r="E105" s="7" t="s">
        <v>59</v>
      </c>
      <c r="F105" s="14" t="s">
        <v>311</v>
      </c>
      <c r="G105" s="15">
        <v>24.09</v>
      </c>
      <c r="H105" s="14">
        <f t="shared" si="3"/>
        <v>548.29</v>
      </c>
    </row>
    <row r="106" ht="15.75" customHeight="1" spans="1:8">
      <c r="A106" s="7" t="s">
        <v>123</v>
      </c>
      <c r="B106" s="8" t="s">
        <v>136</v>
      </c>
      <c r="C106" s="9"/>
      <c r="D106" s="9"/>
      <c r="E106" s="9"/>
      <c r="F106" s="10"/>
      <c r="G106" s="15"/>
      <c r="H106" s="14"/>
    </row>
    <row r="107" ht="23.75" customHeight="1" spans="1:8">
      <c r="A107" s="7">
        <v>84</v>
      </c>
      <c r="B107" s="12" t="s">
        <v>332</v>
      </c>
      <c r="C107" s="12" t="s">
        <v>146</v>
      </c>
      <c r="D107" s="13" t="s">
        <v>147</v>
      </c>
      <c r="E107" s="7" t="s">
        <v>59</v>
      </c>
      <c r="F107" s="14" t="s">
        <v>311</v>
      </c>
      <c r="G107" s="15">
        <v>12.05</v>
      </c>
      <c r="H107" s="14">
        <f t="shared" si="3"/>
        <v>274.26</v>
      </c>
    </row>
    <row r="108" ht="23.75" customHeight="1" spans="1:8">
      <c r="A108" s="7">
        <v>85</v>
      </c>
      <c r="B108" s="12" t="s">
        <v>333</v>
      </c>
      <c r="C108" s="12" t="s">
        <v>150</v>
      </c>
      <c r="D108" s="13" t="s">
        <v>151</v>
      </c>
      <c r="E108" s="7" t="s">
        <v>59</v>
      </c>
      <c r="F108" s="14" t="s">
        <v>314</v>
      </c>
      <c r="G108" s="15">
        <v>35.96</v>
      </c>
      <c r="H108" s="14">
        <f t="shared" ref="H108:H126" si="4">ROUND(F108*G108,2)</f>
        <v>924.53</v>
      </c>
    </row>
    <row r="109" ht="23.75" customHeight="1" spans="1:8">
      <c r="A109" s="7">
        <v>86</v>
      </c>
      <c r="B109" s="12" t="s">
        <v>334</v>
      </c>
      <c r="C109" s="12" t="s">
        <v>158</v>
      </c>
      <c r="D109" s="13" t="s">
        <v>159</v>
      </c>
      <c r="E109" s="7" t="s">
        <v>42</v>
      </c>
      <c r="F109" s="14" t="s">
        <v>335</v>
      </c>
      <c r="G109" s="15">
        <v>99.23</v>
      </c>
      <c r="H109" s="14">
        <f t="shared" si="4"/>
        <v>258.99</v>
      </c>
    </row>
    <row r="110" ht="23.75" customHeight="1" spans="1:8">
      <c r="A110" s="7">
        <v>87</v>
      </c>
      <c r="B110" s="12" t="s">
        <v>336</v>
      </c>
      <c r="C110" s="12" t="s">
        <v>166</v>
      </c>
      <c r="D110" s="13" t="s">
        <v>167</v>
      </c>
      <c r="E110" s="7" t="s">
        <v>59</v>
      </c>
      <c r="F110" s="14" t="s">
        <v>337</v>
      </c>
      <c r="G110" s="15">
        <v>11.79</v>
      </c>
      <c r="H110" s="14">
        <f t="shared" si="4"/>
        <v>536.56</v>
      </c>
    </row>
    <row r="111" ht="35.25" customHeight="1" spans="1:8">
      <c r="A111" s="7">
        <v>88</v>
      </c>
      <c r="B111" s="12" t="s">
        <v>338</v>
      </c>
      <c r="C111" s="12" t="s">
        <v>174</v>
      </c>
      <c r="D111" s="13" t="s">
        <v>175</v>
      </c>
      <c r="E111" s="7" t="s">
        <v>42</v>
      </c>
      <c r="F111" s="14" t="s">
        <v>339</v>
      </c>
      <c r="G111" s="15">
        <v>48.85</v>
      </c>
      <c r="H111" s="14">
        <f t="shared" si="4"/>
        <v>381.03</v>
      </c>
    </row>
    <row r="112" ht="15.75" customHeight="1" spans="1:8">
      <c r="A112" s="7" t="s">
        <v>129</v>
      </c>
      <c r="B112" s="8" t="s">
        <v>178</v>
      </c>
      <c r="C112" s="9"/>
      <c r="D112" s="9"/>
      <c r="E112" s="9"/>
      <c r="F112" s="10"/>
      <c r="G112" s="15"/>
      <c r="H112" s="14"/>
    </row>
    <row r="113" ht="23.75" customHeight="1" spans="1:8">
      <c r="A113" s="7">
        <v>89</v>
      </c>
      <c r="B113" s="12" t="s">
        <v>340</v>
      </c>
      <c r="C113" s="12" t="s">
        <v>341</v>
      </c>
      <c r="D113" s="13" t="s">
        <v>342</v>
      </c>
      <c r="E113" s="7" t="s">
        <v>186</v>
      </c>
      <c r="F113" s="14" t="s">
        <v>343</v>
      </c>
      <c r="G113" s="15">
        <v>1504</v>
      </c>
      <c r="H113" s="14">
        <f t="shared" si="4"/>
        <v>6016</v>
      </c>
    </row>
    <row r="114" ht="15.75" customHeight="1" spans="1:8">
      <c r="A114" s="7">
        <v>90</v>
      </c>
      <c r="B114" s="12" t="s">
        <v>344</v>
      </c>
      <c r="C114" s="12" t="s">
        <v>345</v>
      </c>
      <c r="D114" s="13" t="s">
        <v>346</v>
      </c>
      <c r="E114" s="7" t="s">
        <v>42</v>
      </c>
      <c r="F114" s="14" t="s">
        <v>347</v>
      </c>
      <c r="G114" s="15">
        <v>897.88</v>
      </c>
      <c r="H114" s="14">
        <f t="shared" si="4"/>
        <v>332.22</v>
      </c>
    </row>
    <row r="115" ht="15.75" customHeight="1" spans="1:8">
      <c r="A115" s="7" t="s">
        <v>5</v>
      </c>
      <c r="B115" s="8" t="s">
        <v>209</v>
      </c>
      <c r="C115" s="9"/>
      <c r="D115" s="9"/>
      <c r="E115" s="9"/>
      <c r="F115" s="10"/>
      <c r="G115" s="15"/>
      <c r="H115" s="14"/>
    </row>
    <row r="116" ht="15.75" customHeight="1" spans="1:8">
      <c r="A116" s="7">
        <v>91</v>
      </c>
      <c r="B116" s="12" t="s">
        <v>348</v>
      </c>
      <c r="C116" s="12" t="s">
        <v>349</v>
      </c>
      <c r="D116" s="13" t="s">
        <v>350</v>
      </c>
      <c r="E116" s="7" t="s">
        <v>208</v>
      </c>
      <c r="F116" s="14" t="s">
        <v>49</v>
      </c>
      <c r="G116" s="15">
        <v>126.17</v>
      </c>
      <c r="H116" s="14">
        <f t="shared" si="4"/>
        <v>378.51</v>
      </c>
    </row>
    <row r="117" ht="15.75" customHeight="1" spans="1:8">
      <c r="A117" s="7">
        <v>92</v>
      </c>
      <c r="B117" s="12" t="s">
        <v>351</v>
      </c>
      <c r="C117" s="12" t="s">
        <v>224</v>
      </c>
      <c r="D117" s="13" t="s">
        <v>227</v>
      </c>
      <c r="E117" s="7" t="s">
        <v>196</v>
      </c>
      <c r="F117" s="14" t="s">
        <v>38</v>
      </c>
      <c r="G117" s="15">
        <v>17.26</v>
      </c>
      <c r="H117" s="14">
        <f t="shared" si="4"/>
        <v>17.26</v>
      </c>
    </row>
    <row r="118" ht="15.75" customHeight="1" spans="1:8">
      <c r="A118" s="7">
        <v>93</v>
      </c>
      <c r="B118" s="12" t="s">
        <v>352</v>
      </c>
      <c r="C118" s="12" t="s">
        <v>233</v>
      </c>
      <c r="D118" s="13" t="s">
        <v>234</v>
      </c>
      <c r="E118" s="7" t="s">
        <v>196</v>
      </c>
      <c r="F118" s="14" t="s">
        <v>353</v>
      </c>
      <c r="G118" s="15">
        <v>18.78</v>
      </c>
      <c r="H118" s="14">
        <f t="shared" si="4"/>
        <v>93.9</v>
      </c>
    </row>
    <row r="119" ht="15.75" customHeight="1" spans="1:8">
      <c r="A119" s="7">
        <v>94</v>
      </c>
      <c r="B119" s="12" t="s">
        <v>354</v>
      </c>
      <c r="C119" s="12" t="s">
        <v>238</v>
      </c>
      <c r="D119" s="13" t="s">
        <v>239</v>
      </c>
      <c r="E119" s="7" t="s">
        <v>196</v>
      </c>
      <c r="F119" s="14" t="s">
        <v>49</v>
      </c>
      <c r="G119" s="15">
        <v>7.1</v>
      </c>
      <c r="H119" s="14">
        <f t="shared" si="4"/>
        <v>21.3</v>
      </c>
    </row>
    <row r="120" ht="15.75" customHeight="1" spans="1:8">
      <c r="A120" s="7">
        <v>95</v>
      </c>
      <c r="B120" s="12" t="s">
        <v>355</v>
      </c>
      <c r="C120" s="12" t="s">
        <v>238</v>
      </c>
      <c r="D120" s="13" t="s">
        <v>242</v>
      </c>
      <c r="E120" s="7" t="s">
        <v>196</v>
      </c>
      <c r="F120" s="14" t="s">
        <v>356</v>
      </c>
      <c r="G120" s="15">
        <v>7.27</v>
      </c>
      <c r="H120" s="14">
        <f t="shared" si="4"/>
        <v>43.62</v>
      </c>
    </row>
    <row r="121" ht="15.75" customHeight="1" spans="1:8">
      <c r="A121" s="7">
        <v>96</v>
      </c>
      <c r="B121" s="12" t="s">
        <v>357</v>
      </c>
      <c r="C121" s="12" t="s">
        <v>252</v>
      </c>
      <c r="D121" s="13" t="s">
        <v>253</v>
      </c>
      <c r="E121" s="7" t="s">
        <v>186</v>
      </c>
      <c r="F121" s="14" t="s">
        <v>289</v>
      </c>
      <c r="G121" s="15">
        <v>4.53</v>
      </c>
      <c r="H121" s="14">
        <f t="shared" si="4"/>
        <v>271.8</v>
      </c>
    </row>
    <row r="122" ht="15.75" customHeight="1" spans="1:8">
      <c r="A122" s="7" t="s">
        <v>16</v>
      </c>
      <c r="B122" s="8" t="s">
        <v>279</v>
      </c>
      <c r="C122" s="9"/>
      <c r="D122" s="9"/>
      <c r="E122" s="9"/>
      <c r="F122" s="10"/>
      <c r="G122" s="15"/>
      <c r="H122" s="14"/>
    </row>
    <row r="123" ht="46.75" customHeight="1" spans="1:8">
      <c r="A123" s="7">
        <v>97</v>
      </c>
      <c r="B123" s="12" t="s">
        <v>358</v>
      </c>
      <c r="C123" s="12" t="s">
        <v>283</v>
      </c>
      <c r="D123" s="13" t="s">
        <v>284</v>
      </c>
      <c r="E123" s="7" t="s">
        <v>186</v>
      </c>
      <c r="F123" s="14" t="s">
        <v>289</v>
      </c>
      <c r="G123" s="15">
        <v>30.83</v>
      </c>
      <c r="H123" s="14">
        <f t="shared" si="4"/>
        <v>1849.8</v>
      </c>
    </row>
    <row r="124" ht="23.75" customHeight="1" spans="1:8">
      <c r="A124" s="7">
        <v>98</v>
      </c>
      <c r="B124" s="12" t="s">
        <v>359</v>
      </c>
      <c r="C124" s="12" t="s">
        <v>283</v>
      </c>
      <c r="D124" s="13" t="s">
        <v>288</v>
      </c>
      <c r="E124" s="7" t="s">
        <v>186</v>
      </c>
      <c r="F124" s="14" t="s">
        <v>141</v>
      </c>
      <c r="G124" s="15">
        <v>39.82</v>
      </c>
      <c r="H124" s="14">
        <f t="shared" si="4"/>
        <v>796.4</v>
      </c>
    </row>
    <row r="125" ht="23.75" customHeight="1" spans="1:8">
      <c r="A125" s="7">
        <v>99</v>
      </c>
      <c r="B125" s="12" t="s">
        <v>360</v>
      </c>
      <c r="C125" s="12" t="s">
        <v>361</v>
      </c>
      <c r="D125" s="13" t="s">
        <v>362</v>
      </c>
      <c r="E125" s="7" t="s">
        <v>196</v>
      </c>
      <c r="F125" s="14" t="s">
        <v>363</v>
      </c>
      <c r="G125" s="15">
        <v>69.83</v>
      </c>
      <c r="H125" s="14">
        <f t="shared" si="4"/>
        <v>558.64</v>
      </c>
    </row>
    <row r="126" ht="15.75" customHeight="1" spans="1:8">
      <c r="A126" s="7" t="s">
        <v>364</v>
      </c>
      <c r="B126" s="43"/>
      <c r="C126" s="43"/>
      <c r="D126" s="43"/>
      <c r="E126" s="43"/>
      <c r="F126" s="43"/>
      <c r="G126" s="43"/>
      <c r="H126" s="44">
        <f>SUM(H6:H125)</f>
        <v>633328.09</v>
      </c>
    </row>
    <row r="127" s="2" customFormat="1" ht="38.25" customHeight="1" spans="1:8">
      <c r="A127" s="45" t="s">
        <v>365</v>
      </c>
      <c r="B127" s="45"/>
      <c r="C127" s="45"/>
      <c r="D127" s="45"/>
      <c r="E127" s="45"/>
      <c r="F127" s="45"/>
      <c r="G127" s="45"/>
      <c r="H127" s="45"/>
    </row>
    <row r="128" s="2" customFormat="1" ht="17.25" customHeight="1" spans="1:8">
      <c r="A128" s="5" t="s">
        <v>1</v>
      </c>
      <c r="B128" s="5" t="s">
        <v>30</v>
      </c>
      <c r="C128" s="5" t="s">
        <v>2</v>
      </c>
      <c r="D128" s="5" t="s">
        <v>31</v>
      </c>
      <c r="E128" s="5" t="s">
        <v>32</v>
      </c>
      <c r="F128" s="5" t="s">
        <v>33</v>
      </c>
      <c r="G128" s="5" t="s">
        <v>34</v>
      </c>
      <c r="H128" s="5"/>
    </row>
    <row r="129" s="2" customFormat="1" ht="17.25" customHeight="1" spans="1:8">
      <c r="A129" s="5"/>
      <c r="B129" s="5"/>
      <c r="C129" s="5"/>
      <c r="D129" s="5"/>
      <c r="E129" s="5"/>
      <c r="F129" s="5"/>
      <c r="G129" s="5" t="s">
        <v>35</v>
      </c>
      <c r="H129" s="5" t="s">
        <v>36</v>
      </c>
    </row>
    <row r="130" s="34" customFormat="1" ht="15.75" customHeight="1" spans="1:8">
      <c r="A130" s="7"/>
      <c r="B130" s="8" t="s">
        <v>366</v>
      </c>
      <c r="C130" s="9"/>
      <c r="D130" s="9"/>
      <c r="E130" s="9"/>
      <c r="F130" s="10"/>
      <c r="G130" s="8"/>
      <c r="H130" s="11"/>
    </row>
    <row r="131" s="2" customFormat="1" ht="15.75" customHeight="1" spans="1:8">
      <c r="A131" s="7" t="s">
        <v>5</v>
      </c>
      <c r="B131" s="8" t="s">
        <v>37</v>
      </c>
      <c r="C131" s="9"/>
      <c r="D131" s="9"/>
      <c r="E131" s="9"/>
      <c r="F131" s="10"/>
      <c r="G131" s="8"/>
      <c r="H131" s="11"/>
    </row>
    <row r="132" s="2" customFormat="1" ht="15.75" customHeight="1" spans="1:8">
      <c r="A132" s="43">
        <v>100</v>
      </c>
      <c r="B132" s="46" t="s">
        <v>367</v>
      </c>
      <c r="C132" s="12" t="s">
        <v>368</v>
      </c>
      <c r="D132" s="12" t="s">
        <v>369</v>
      </c>
      <c r="E132" s="43" t="s">
        <v>59</v>
      </c>
      <c r="F132" s="47" t="s">
        <v>370</v>
      </c>
      <c r="G132" s="15">
        <v>3.94</v>
      </c>
      <c r="H132" s="14">
        <f t="shared" ref="H132:H136" si="5">ROUND(F132*G132,2)</f>
        <v>527.01</v>
      </c>
    </row>
    <row r="133" s="2" customFormat="1" ht="23.75" customHeight="1" spans="1:8">
      <c r="A133" s="43">
        <v>101</v>
      </c>
      <c r="B133" s="46" t="s">
        <v>371</v>
      </c>
      <c r="C133" s="12" t="s">
        <v>372</v>
      </c>
      <c r="D133" s="12" t="s">
        <v>373</v>
      </c>
      <c r="E133" s="43" t="s">
        <v>59</v>
      </c>
      <c r="F133" s="47" t="s">
        <v>374</v>
      </c>
      <c r="G133" s="15">
        <v>62.57</v>
      </c>
      <c r="H133" s="14">
        <f t="shared" si="5"/>
        <v>315.35</v>
      </c>
    </row>
    <row r="134" s="34" customFormat="1" ht="15.75" customHeight="1" spans="1:8">
      <c r="A134" s="7"/>
      <c r="B134" s="8" t="s">
        <v>375</v>
      </c>
      <c r="C134" s="9"/>
      <c r="D134" s="9"/>
      <c r="E134" s="9"/>
      <c r="F134" s="10"/>
      <c r="G134" s="15"/>
      <c r="H134" s="11"/>
    </row>
    <row r="135" s="2" customFormat="1" ht="15.75" customHeight="1" spans="1:8">
      <c r="A135" s="7" t="s">
        <v>5</v>
      </c>
      <c r="B135" s="8" t="s">
        <v>209</v>
      </c>
      <c r="C135" s="9"/>
      <c r="D135" s="9"/>
      <c r="E135" s="9"/>
      <c r="F135" s="10"/>
      <c r="G135" s="15"/>
      <c r="H135" s="11"/>
    </row>
    <row r="136" s="2" customFormat="1" ht="15.75" customHeight="1" spans="1:8">
      <c r="A136" s="43">
        <v>102</v>
      </c>
      <c r="B136" s="46" t="s">
        <v>376</v>
      </c>
      <c r="C136" s="12" t="s">
        <v>377</v>
      </c>
      <c r="D136" s="13" t="s">
        <v>378</v>
      </c>
      <c r="E136" s="43" t="s">
        <v>379</v>
      </c>
      <c r="F136" s="47" t="s">
        <v>38</v>
      </c>
      <c r="G136" s="15">
        <v>282.39</v>
      </c>
      <c r="H136" s="14">
        <f t="shared" si="5"/>
        <v>282.39</v>
      </c>
    </row>
    <row r="137" s="2" customFormat="1" ht="15.75" customHeight="1" spans="1:8">
      <c r="A137" s="7" t="s">
        <v>16</v>
      </c>
      <c r="B137" s="8" t="s">
        <v>136</v>
      </c>
      <c r="C137" s="9"/>
      <c r="D137" s="9"/>
      <c r="E137" s="9"/>
      <c r="F137" s="10"/>
      <c r="G137" s="15"/>
      <c r="H137" s="11"/>
    </row>
    <row r="138" s="2" customFormat="1" ht="15.75" customHeight="1" spans="1:8">
      <c r="A138" s="43">
        <v>103</v>
      </c>
      <c r="B138" s="46" t="s">
        <v>380</v>
      </c>
      <c r="C138" s="12" t="s">
        <v>377</v>
      </c>
      <c r="D138" s="13" t="s">
        <v>381</v>
      </c>
      <c r="E138" s="43" t="s">
        <v>379</v>
      </c>
      <c r="F138" s="47" t="s">
        <v>38</v>
      </c>
      <c r="G138" s="15">
        <v>41.12</v>
      </c>
      <c r="H138" s="14">
        <f t="shared" ref="H138:H143" si="6">ROUND(F138*G138,2)</f>
        <v>41.12</v>
      </c>
    </row>
    <row r="139" s="2" customFormat="1" ht="15.75" customHeight="1" spans="1:8">
      <c r="A139" s="7" t="s">
        <v>22</v>
      </c>
      <c r="B139" s="8" t="s">
        <v>279</v>
      </c>
      <c r="C139" s="9"/>
      <c r="D139" s="9"/>
      <c r="E139" s="9"/>
      <c r="F139" s="10"/>
      <c r="G139" s="15"/>
      <c r="H139" s="11"/>
    </row>
    <row r="140" s="2" customFormat="1" ht="15.75" customHeight="1" spans="1:8">
      <c r="A140" s="43">
        <v>104</v>
      </c>
      <c r="B140" s="46" t="s">
        <v>382</v>
      </c>
      <c r="C140" s="12" t="s">
        <v>377</v>
      </c>
      <c r="D140" s="13" t="s">
        <v>381</v>
      </c>
      <c r="E140" s="43" t="s">
        <v>379</v>
      </c>
      <c r="F140" s="47" t="s">
        <v>38</v>
      </c>
      <c r="G140" s="15">
        <v>311.11</v>
      </c>
      <c r="H140" s="14">
        <f t="shared" si="6"/>
        <v>311.11</v>
      </c>
    </row>
    <row r="141" s="34" customFormat="1" ht="15.75" customHeight="1" spans="1:8">
      <c r="A141" s="7"/>
      <c r="B141" s="8" t="s">
        <v>383</v>
      </c>
      <c r="C141" s="9"/>
      <c r="D141" s="9"/>
      <c r="E141" s="9"/>
      <c r="F141" s="10"/>
      <c r="G141" s="15"/>
      <c r="H141" s="11"/>
    </row>
    <row r="142" s="2" customFormat="1" ht="15.75" customHeight="1" spans="1:8">
      <c r="A142" s="7" t="s">
        <v>5</v>
      </c>
      <c r="B142" s="8" t="s">
        <v>209</v>
      </c>
      <c r="C142" s="9"/>
      <c r="D142" s="9"/>
      <c r="E142" s="9"/>
      <c r="F142" s="10"/>
      <c r="G142" s="15"/>
      <c r="H142" s="11"/>
    </row>
    <row r="143" s="2" customFormat="1" ht="15.75" customHeight="1" spans="1:8">
      <c r="A143" s="43">
        <v>105</v>
      </c>
      <c r="B143" s="46" t="s">
        <v>384</v>
      </c>
      <c r="C143" s="12" t="s">
        <v>377</v>
      </c>
      <c r="D143" s="13" t="s">
        <v>378</v>
      </c>
      <c r="E143" s="43" t="s">
        <v>379</v>
      </c>
      <c r="F143" s="47" t="s">
        <v>38</v>
      </c>
      <c r="G143" s="15">
        <v>11.14</v>
      </c>
      <c r="H143" s="14">
        <f t="shared" si="6"/>
        <v>11.14</v>
      </c>
    </row>
    <row r="144" s="2" customFormat="1" ht="15.75" customHeight="1" spans="1:8">
      <c r="A144" s="7" t="s">
        <v>16</v>
      </c>
      <c r="B144" s="8" t="s">
        <v>279</v>
      </c>
      <c r="C144" s="9"/>
      <c r="D144" s="9"/>
      <c r="E144" s="9"/>
      <c r="F144" s="10"/>
      <c r="G144" s="15"/>
      <c r="H144" s="11"/>
    </row>
    <row r="145" s="2" customFormat="1" ht="15.75" customHeight="1" spans="1:8">
      <c r="A145" s="43">
        <v>106</v>
      </c>
      <c r="B145" s="46" t="s">
        <v>385</v>
      </c>
      <c r="C145" s="12" t="s">
        <v>377</v>
      </c>
      <c r="D145" s="13" t="s">
        <v>381</v>
      </c>
      <c r="E145" s="43" t="s">
        <v>379</v>
      </c>
      <c r="F145" s="47" t="s">
        <v>38</v>
      </c>
      <c r="G145" s="15">
        <v>76.05</v>
      </c>
      <c r="H145" s="14">
        <f>ROUND(F145*G145,2)</f>
        <v>76.05</v>
      </c>
    </row>
    <row r="146" s="2" customFormat="1" ht="15.75" customHeight="1" spans="1:8">
      <c r="A146" s="43" t="s">
        <v>364</v>
      </c>
      <c r="B146" s="43"/>
      <c r="C146" s="43"/>
      <c r="D146" s="43"/>
      <c r="E146" s="43"/>
      <c r="F146" s="43"/>
      <c r="G146" s="43"/>
      <c r="H146" s="48">
        <f>SUM(H130:H145)</f>
        <v>1564.17</v>
      </c>
    </row>
    <row r="147" s="1" customFormat="1" ht="36" customHeight="1" spans="1:8">
      <c r="A147" s="22"/>
      <c r="B147" s="49" t="s">
        <v>386</v>
      </c>
      <c r="C147" s="49"/>
      <c r="D147" s="49"/>
      <c r="E147" s="49"/>
      <c r="F147" s="49"/>
      <c r="G147" s="49"/>
      <c r="H147" s="50"/>
    </row>
    <row r="148" s="1" customFormat="1" ht="15.75" customHeight="1" spans="1:8">
      <c r="A148" s="22">
        <v>107</v>
      </c>
      <c r="B148" s="22" t="s">
        <v>198</v>
      </c>
      <c r="C148" s="29" t="s">
        <v>12</v>
      </c>
      <c r="D148" s="22"/>
      <c r="E148" s="22" t="s">
        <v>379</v>
      </c>
      <c r="F148" s="22">
        <v>1</v>
      </c>
      <c r="G148" s="22">
        <v>40000</v>
      </c>
      <c r="H148" s="51">
        <v>40000</v>
      </c>
    </row>
    <row r="149" s="1" customFormat="1" ht="29" customHeight="1" spans="1:8">
      <c r="A149" s="22"/>
      <c r="B149" s="49" t="s">
        <v>387</v>
      </c>
      <c r="C149" s="49"/>
      <c r="D149" s="49"/>
      <c r="E149" s="49"/>
      <c r="F149" s="49"/>
      <c r="G149" s="49"/>
      <c r="H149" s="50"/>
    </row>
    <row r="150" s="2" customFormat="1" ht="15.75" customHeight="1" spans="1:8">
      <c r="A150" s="43">
        <v>108</v>
      </c>
      <c r="B150" s="22" t="s">
        <v>388</v>
      </c>
      <c r="C150" s="12" t="s">
        <v>389</v>
      </c>
      <c r="D150" s="22" t="s">
        <v>375</v>
      </c>
      <c r="E150" s="22" t="s">
        <v>379</v>
      </c>
      <c r="F150" s="22">
        <v>1</v>
      </c>
      <c r="G150" s="22" t="s">
        <v>390</v>
      </c>
      <c r="H150" s="51" t="s">
        <v>390</v>
      </c>
    </row>
    <row r="151" s="2" customFormat="1" ht="15.75" customHeight="1" spans="1:8">
      <c r="A151" s="43">
        <v>109</v>
      </c>
      <c r="B151" s="22" t="s">
        <v>391</v>
      </c>
      <c r="C151" s="12" t="s">
        <v>392</v>
      </c>
      <c r="D151" s="22" t="s">
        <v>375</v>
      </c>
      <c r="E151" s="22" t="s">
        <v>379</v>
      </c>
      <c r="F151" s="22">
        <v>1</v>
      </c>
      <c r="G151" s="22" t="s">
        <v>393</v>
      </c>
      <c r="H151" s="51" t="s">
        <v>393</v>
      </c>
    </row>
    <row r="152" s="34" customFormat="1" ht="15.75" customHeight="1" spans="1:8">
      <c r="A152" s="24">
        <v>110</v>
      </c>
      <c r="B152" s="22" t="s">
        <v>394</v>
      </c>
      <c r="C152" s="12" t="s">
        <v>392</v>
      </c>
      <c r="D152" s="22" t="s">
        <v>383</v>
      </c>
      <c r="E152" s="22" t="s">
        <v>379</v>
      </c>
      <c r="F152" s="22">
        <v>1</v>
      </c>
      <c r="G152" s="22" t="s">
        <v>393</v>
      </c>
      <c r="H152" s="51" t="s">
        <v>393</v>
      </c>
    </row>
    <row r="153" s="2" customFormat="1" ht="15.75" customHeight="1" spans="1:8">
      <c r="A153" s="43" t="s">
        <v>364</v>
      </c>
      <c r="B153" s="43"/>
      <c r="C153" s="43"/>
      <c r="D153" s="43"/>
      <c r="E153" s="43"/>
      <c r="F153" s="43"/>
      <c r="G153" s="43"/>
      <c r="H153" s="51">
        <f>H152+H151+H150</f>
        <v>90000</v>
      </c>
    </row>
    <row r="154" s="1" customFormat="1" ht="18" customHeight="1" spans="1:8">
      <c r="A154" s="31" t="s">
        <v>395</v>
      </c>
      <c r="B154" s="32"/>
      <c r="C154" s="32"/>
      <c r="D154" s="32"/>
      <c r="E154" s="32"/>
      <c r="F154" s="32"/>
      <c r="G154" s="32"/>
      <c r="H154" s="52">
        <f>H153+H148+H146+H126</f>
        <v>764892.26</v>
      </c>
    </row>
  </sheetData>
  <autoFilter ref="A1:H154">
    <extLst/>
  </autoFilter>
  <mergeCells count="54">
    <mergeCell ref="A1:B1"/>
    <mergeCell ref="A2:H2"/>
    <mergeCell ref="A3:H3"/>
    <mergeCell ref="G4:H4"/>
    <mergeCell ref="B6:F6"/>
    <mergeCell ref="B10:F10"/>
    <mergeCell ref="B16:F16"/>
    <mergeCell ref="B19:F19"/>
    <mergeCell ref="B27:F27"/>
    <mergeCell ref="B31:F31"/>
    <mergeCell ref="B33:F33"/>
    <mergeCell ref="B35:F35"/>
    <mergeCell ref="B46:F46"/>
    <mergeCell ref="B54:F54"/>
    <mergeCell ref="B74:F74"/>
    <mergeCell ref="B79:F79"/>
    <mergeCell ref="B90:F90"/>
    <mergeCell ref="B92:F92"/>
    <mergeCell ref="B95:F95"/>
    <mergeCell ref="B100:F100"/>
    <mergeCell ref="B103:F103"/>
    <mergeCell ref="B106:F106"/>
    <mergeCell ref="B112:F112"/>
    <mergeCell ref="B115:F115"/>
    <mergeCell ref="B122:F122"/>
    <mergeCell ref="A126:G126"/>
    <mergeCell ref="A127:H127"/>
    <mergeCell ref="G128:H128"/>
    <mergeCell ref="B130:F130"/>
    <mergeCell ref="B131:F131"/>
    <mergeCell ref="B134:F134"/>
    <mergeCell ref="B135:F135"/>
    <mergeCell ref="B137:F137"/>
    <mergeCell ref="B139:F139"/>
    <mergeCell ref="B141:F141"/>
    <mergeCell ref="B142:F142"/>
    <mergeCell ref="B144:F144"/>
    <mergeCell ref="A146:G146"/>
    <mergeCell ref="B147:G147"/>
    <mergeCell ref="B149:G149"/>
    <mergeCell ref="A153:G153"/>
    <mergeCell ref="A154:G154"/>
    <mergeCell ref="A4:A5"/>
    <mergeCell ref="A128:A129"/>
    <mergeCell ref="B4:B5"/>
    <mergeCell ref="B128:B129"/>
    <mergeCell ref="C4:C5"/>
    <mergeCell ref="C128:C129"/>
    <mergeCell ref="D4:D5"/>
    <mergeCell ref="D128:D129"/>
    <mergeCell ref="E4:E5"/>
    <mergeCell ref="E128:E129"/>
    <mergeCell ref="F4:F5"/>
    <mergeCell ref="F128:F129"/>
  </mergeCells>
  <pageMargins left="0.61" right="0.22" top="0.41" bottom="0.41" header="0" footer="0"/>
  <pageSetup paperSize="9" fitToWidth="0" fitToHeight="0"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zoomScaleSheetLayoutView="60" topLeftCell="A36" workbookViewId="0">
      <selection activeCell="H56" sqref="H56"/>
    </sheetView>
  </sheetViews>
  <sheetFormatPr defaultColWidth="8" defaultRowHeight="12.75" outlineLevelCol="7"/>
  <cols>
    <col min="1" max="1" width="4.5" style="2" customWidth="1"/>
    <col min="2" max="2" width="11.5416666666667" style="2" customWidth="1"/>
    <col min="3" max="3" width="12.925" style="2" customWidth="1"/>
    <col min="4" max="4" width="22.3833333333333" style="2" customWidth="1"/>
    <col min="5" max="5" width="4.5" style="2" customWidth="1"/>
    <col min="6" max="6" width="8.65833333333333" style="2" customWidth="1"/>
    <col min="7" max="7" width="8.31666666666667" style="2" customWidth="1"/>
    <col min="8" max="8" width="9.23333333333333" style="2" customWidth="1"/>
    <col min="9" max="16384" width="8" style="2"/>
  </cols>
  <sheetData>
    <row r="1" s="1" customFormat="1" ht="38.25" customHeight="1" spans="1:8">
      <c r="A1" s="3" t="s">
        <v>396</v>
      </c>
      <c r="B1" s="3"/>
      <c r="C1" s="3"/>
      <c r="D1" s="3"/>
      <c r="E1" s="3"/>
      <c r="F1" s="3"/>
      <c r="G1" s="3"/>
      <c r="H1" s="3"/>
    </row>
    <row r="2" s="1" customFormat="1" ht="27" customHeight="1" spans="1:8">
      <c r="A2" s="4" t="s">
        <v>397</v>
      </c>
      <c r="B2" s="4"/>
      <c r="C2" s="4"/>
      <c r="D2" s="4"/>
      <c r="E2" s="4"/>
      <c r="F2" s="4"/>
      <c r="G2" s="4"/>
      <c r="H2" s="4"/>
    </row>
    <row r="3" ht="17.25" customHeight="1" spans="1:8">
      <c r="A3" s="5" t="s">
        <v>1</v>
      </c>
      <c r="B3" s="5" t="s">
        <v>30</v>
      </c>
      <c r="C3" s="5" t="s">
        <v>2</v>
      </c>
      <c r="D3" s="5" t="s">
        <v>31</v>
      </c>
      <c r="E3" s="5" t="s">
        <v>32</v>
      </c>
      <c r="F3" s="5" t="s">
        <v>33</v>
      </c>
      <c r="G3" s="6" t="s">
        <v>34</v>
      </c>
      <c r="H3" s="6"/>
    </row>
    <row r="4" ht="17.25" customHeight="1" spans="1:8">
      <c r="A4" s="5"/>
      <c r="B4" s="5"/>
      <c r="C4" s="5"/>
      <c r="D4" s="5"/>
      <c r="E4" s="5"/>
      <c r="F4" s="5"/>
      <c r="G4" s="5" t="s">
        <v>35</v>
      </c>
      <c r="H4" s="5" t="s">
        <v>36</v>
      </c>
    </row>
    <row r="5" ht="15.75" customHeight="1" spans="1:8">
      <c r="A5" s="7" t="s">
        <v>5</v>
      </c>
      <c r="B5" s="8" t="s">
        <v>398</v>
      </c>
      <c r="C5" s="9"/>
      <c r="D5" s="9"/>
      <c r="E5" s="9"/>
      <c r="F5" s="10"/>
      <c r="G5" s="8"/>
      <c r="H5" s="11"/>
    </row>
    <row r="6" ht="23.75" customHeight="1" spans="1:8">
      <c r="A6" s="7">
        <v>1</v>
      </c>
      <c r="B6" s="12" t="s">
        <v>399</v>
      </c>
      <c r="C6" s="12" t="s">
        <v>400</v>
      </c>
      <c r="D6" s="13" t="s">
        <v>401</v>
      </c>
      <c r="E6" s="7" t="s">
        <v>42</v>
      </c>
      <c r="F6" s="14" t="s">
        <v>402</v>
      </c>
      <c r="G6" s="14">
        <v>7.56</v>
      </c>
      <c r="H6" s="14">
        <f>ROUND(F6*G6,2)</f>
        <v>411.42</v>
      </c>
    </row>
    <row r="7" ht="35.25" customHeight="1" spans="1:8">
      <c r="A7" s="7">
        <v>2</v>
      </c>
      <c r="B7" s="12" t="s">
        <v>403</v>
      </c>
      <c r="C7" s="12" t="s">
        <v>404</v>
      </c>
      <c r="D7" s="13" t="s">
        <v>405</v>
      </c>
      <c r="E7" s="7" t="s">
        <v>42</v>
      </c>
      <c r="F7" s="14" t="s">
        <v>406</v>
      </c>
      <c r="G7" s="15">
        <v>9.63</v>
      </c>
      <c r="H7" s="14">
        <f t="shared" ref="H7:H42" si="0">ROUND(F7*G7,2)</f>
        <v>458.87</v>
      </c>
    </row>
    <row r="8" ht="15.75" customHeight="1" spans="1:8">
      <c r="A8" s="7" t="s">
        <v>16</v>
      </c>
      <c r="B8" s="8" t="s">
        <v>407</v>
      </c>
      <c r="C8" s="9"/>
      <c r="D8" s="9"/>
      <c r="E8" s="9"/>
      <c r="F8" s="10"/>
      <c r="G8" s="15"/>
      <c r="H8" s="14"/>
    </row>
    <row r="9" ht="46.75" customHeight="1" spans="1:8">
      <c r="A9" s="7">
        <v>3</v>
      </c>
      <c r="B9" s="12" t="s">
        <v>102</v>
      </c>
      <c r="C9" s="12" t="s">
        <v>103</v>
      </c>
      <c r="D9" s="13" t="s">
        <v>408</v>
      </c>
      <c r="E9" s="7" t="s">
        <v>42</v>
      </c>
      <c r="F9" s="14" t="s">
        <v>409</v>
      </c>
      <c r="G9" s="15">
        <v>424.02</v>
      </c>
      <c r="H9" s="14">
        <f t="shared" si="0"/>
        <v>954.05</v>
      </c>
    </row>
    <row r="10" ht="35.25" customHeight="1" spans="1:8">
      <c r="A10" s="7">
        <v>4</v>
      </c>
      <c r="B10" s="12" t="s">
        <v>410</v>
      </c>
      <c r="C10" s="12" t="s">
        <v>411</v>
      </c>
      <c r="D10" s="13" t="s">
        <v>412</v>
      </c>
      <c r="E10" s="7" t="s">
        <v>42</v>
      </c>
      <c r="F10" s="14" t="s">
        <v>413</v>
      </c>
      <c r="G10" s="15">
        <v>451.8</v>
      </c>
      <c r="H10" s="14">
        <f t="shared" si="0"/>
        <v>2087.32</v>
      </c>
    </row>
    <row r="11" ht="15.75" customHeight="1" spans="1:8">
      <c r="A11" s="7" t="s">
        <v>22</v>
      </c>
      <c r="B11" s="8" t="s">
        <v>414</v>
      </c>
      <c r="C11" s="9"/>
      <c r="D11" s="9"/>
      <c r="E11" s="9"/>
      <c r="F11" s="10"/>
      <c r="G11" s="15"/>
      <c r="H11" s="14"/>
    </row>
    <row r="12" ht="15.75" customHeight="1" spans="1:8">
      <c r="A12" s="7">
        <v>5</v>
      </c>
      <c r="B12" s="12" t="s">
        <v>415</v>
      </c>
      <c r="C12" s="12" t="s">
        <v>416</v>
      </c>
      <c r="D12" s="13" t="s">
        <v>417</v>
      </c>
      <c r="E12" s="7" t="s">
        <v>59</v>
      </c>
      <c r="F12" s="14" t="s">
        <v>418</v>
      </c>
      <c r="G12" s="15">
        <v>35.21</v>
      </c>
      <c r="H12" s="14">
        <f t="shared" si="0"/>
        <v>489.77</v>
      </c>
    </row>
    <row r="13" ht="15.75" customHeight="1" spans="1:8">
      <c r="A13" s="7">
        <v>6</v>
      </c>
      <c r="B13" s="12" t="s">
        <v>419</v>
      </c>
      <c r="C13" s="12" t="s">
        <v>420</v>
      </c>
      <c r="D13" s="13" t="s">
        <v>421</v>
      </c>
      <c r="E13" s="7" t="s">
        <v>59</v>
      </c>
      <c r="F13" s="14" t="s">
        <v>422</v>
      </c>
      <c r="G13" s="15">
        <v>169.72</v>
      </c>
      <c r="H13" s="14">
        <f t="shared" si="0"/>
        <v>110199.2</v>
      </c>
    </row>
    <row r="14" ht="15.75" customHeight="1" spans="1:8">
      <c r="A14" s="7">
        <v>7</v>
      </c>
      <c r="B14" s="12" t="s">
        <v>423</v>
      </c>
      <c r="C14" s="12" t="s">
        <v>420</v>
      </c>
      <c r="D14" s="13" t="s">
        <v>424</v>
      </c>
      <c r="E14" s="7" t="s">
        <v>59</v>
      </c>
      <c r="F14" s="14" t="s">
        <v>144</v>
      </c>
      <c r="G14" s="15">
        <v>134.6</v>
      </c>
      <c r="H14" s="14">
        <f t="shared" si="0"/>
        <v>1346</v>
      </c>
    </row>
    <row r="15" ht="23.75" customHeight="1" spans="1:8">
      <c r="A15" s="7">
        <v>8</v>
      </c>
      <c r="B15" s="12" t="s">
        <v>425</v>
      </c>
      <c r="C15" s="12" t="s">
        <v>426</v>
      </c>
      <c r="D15" s="13" t="s">
        <v>427</v>
      </c>
      <c r="E15" s="7" t="s">
        <v>59</v>
      </c>
      <c r="F15" s="14" t="s">
        <v>428</v>
      </c>
      <c r="G15" s="15">
        <v>23.85</v>
      </c>
      <c r="H15" s="14">
        <f t="shared" si="0"/>
        <v>15724.31</v>
      </c>
    </row>
    <row r="16" ht="15.75" customHeight="1" spans="1:8">
      <c r="A16" s="7">
        <v>9</v>
      </c>
      <c r="B16" s="12" t="s">
        <v>429</v>
      </c>
      <c r="C16" s="12" t="s">
        <v>430</v>
      </c>
      <c r="D16" s="13" t="s">
        <v>431</v>
      </c>
      <c r="E16" s="7" t="s">
        <v>59</v>
      </c>
      <c r="F16" s="14" t="s">
        <v>428</v>
      </c>
      <c r="G16" s="15">
        <v>1.31</v>
      </c>
      <c r="H16" s="14">
        <f t="shared" si="0"/>
        <v>863.68</v>
      </c>
    </row>
    <row r="17" ht="15.75" customHeight="1" spans="1:8">
      <c r="A17" s="7">
        <v>10</v>
      </c>
      <c r="B17" s="12" t="s">
        <v>432</v>
      </c>
      <c r="C17" s="12" t="s">
        <v>433</v>
      </c>
      <c r="D17" s="13" t="s">
        <v>434</v>
      </c>
      <c r="E17" s="7" t="s">
        <v>59</v>
      </c>
      <c r="F17" s="14" t="s">
        <v>428</v>
      </c>
      <c r="G17" s="15">
        <v>26.83</v>
      </c>
      <c r="H17" s="14">
        <f t="shared" si="0"/>
        <v>17689.02</v>
      </c>
    </row>
    <row r="18" ht="23.75" customHeight="1" spans="1:8">
      <c r="A18" s="7">
        <v>11</v>
      </c>
      <c r="B18" s="12" t="s">
        <v>435</v>
      </c>
      <c r="C18" s="12" t="s">
        <v>436</v>
      </c>
      <c r="D18" s="13" t="s">
        <v>437</v>
      </c>
      <c r="E18" s="7" t="s">
        <v>59</v>
      </c>
      <c r="F18" s="14" t="s">
        <v>428</v>
      </c>
      <c r="G18" s="15">
        <v>102.13</v>
      </c>
      <c r="H18" s="14">
        <f t="shared" si="0"/>
        <v>67334.31</v>
      </c>
    </row>
    <row r="19" ht="23.75" customHeight="1" spans="1:8">
      <c r="A19" s="7">
        <v>12</v>
      </c>
      <c r="B19" s="12" t="s">
        <v>438</v>
      </c>
      <c r="C19" s="12" t="s">
        <v>51</v>
      </c>
      <c r="D19" s="13" t="s">
        <v>439</v>
      </c>
      <c r="E19" s="7" t="s">
        <v>53</v>
      </c>
      <c r="F19" s="14" t="s">
        <v>440</v>
      </c>
      <c r="G19" s="15">
        <v>3622.74</v>
      </c>
      <c r="H19" s="14">
        <f t="shared" si="0"/>
        <v>14711.95</v>
      </c>
    </row>
    <row r="20" ht="15.75" customHeight="1" spans="1:8">
      <c r="A20" s="7" t="s">
        <v>25</v>
      </c>
      <c r="B20" s="8" t="s">
        <v>441</v>
      </c>
      <c r="C20" s="9"/>
      <c r="D20" s="9"/>
      <c r="E20" s="9"/>
      <c r="F20" s="10"/>
      <c r="G20" s="15"/>
      <c r="H20" s="14"/>
    </row>
    <row r="21" ht="95" customHeight="1" spans="1:8">
      <c r="A21" s="7">
        <v>13</v>
      </c>
      <c r="B21" s="12" t="s">
        <v>442</v>
      </c>
      <c r="C21" s="12" t="s">
        <v>443</v>
      </c>
      <c r="D21" s="13" t="s">
        <v>444</v>
      </c>
      <c r="E21" s="7" t="s">
        <v>59</v>
      </c>
      <c r="F21" s="14" t="s">
        <v>445</v>
      </c>
      <c r="G21" s="15">
        <v>169.83</v>
      </c>
      <c r="H21" s="14">
        <f t="shared" si="0"/>
        <v>71328.6</v>
      </c>
    </row>
    <row r="22" ht="15.75" customHeight="1" spans="1:8">
      <c r="A22" s="7" t="s">
        <v>109</v>
      </c>
      <c r="B22" s="8" t="s">
        <v>446</v>
      </c>
      <c r="C22" s="9"/>
      <c r="D22" s="9"/>
      <c r="E22" s="9"/>
      <c r="F22" s="10"/>
      <c r="G22" s="15"/>
      <c r="H22" s="14"/>
    </row>
    <row r="23" ht="15.75" customHeight="1" spans="1:8">
      <c r="A23" s="7">
        <v>14</v>
      </c>
      <c r="B23" s="12" t="s">
        <v>447</v>
      </c>
      <c r="C23" s="12" t="s">
        <v>448</v>
      </c>
      <c r="D23" s="13" t="s">
        <v>449</v>
      </c>
      <c r="E23" s="7" t="s">
        <v>196</v>
      </c>
      <c r="F23" s="14" t="s">
        <v>44</v>
      </c>
      <c r="G23" s="15">
        <v>28.69</v>
      </c>
      <c r="H23" s="14">
        <f t="shared" si="0"/>
        <v>57.38</v>
      </c>
    </row>
    <row r="24" ht="80" customHeight="1" spans="1:8">
      <c r="A24" s="7">
        <v>15</v>
      </c>
      <c r="B24" s="12" t="s">
        <v>450</v>
      </c>
      <c r="C24" s="12" t="s">
        <v>451</v>
      </c>
      <c r="D24" s="13" t="s">
        <v>452</v>
      </c>
      <c r="E24" s="7" t="s">
        <v>186</v>
      </c>
      <c r="F24" s="14" t="s">
        <v>453</v>
      </c>
      <c r="G24" s="15">
        <v>306.17</v>
      </c>
      <c r="H24" s="14">
        <f t="shared" si="0"/>
        <v>32515.25</v>
      </c>
    </row>
    <row r="25" ht="15.75" customHeight="1" spans="1:8">
      <c r="A25" s="7">
        <v>16</v>
      </c>
      <c r="B25" s="12" t="s">
        <v>344</v>
      </c>
      <c r="C25" s="12" t="s">
        <v>345</v>
      </c>
      <c r="D25" s="13" t="s">
        <v>454</v>
      </c>
      <c r="E25" s="7" t="s">
        <v>42</v>
      </c>
      <c r="F25" s="14" t="s">
        <v>455</v>
      </c>
      <c r="G25" s="15">
        <v>834.94</v>
      </c>
      <c r="H25" s="14">
        <f t="shared" si="0"/>
        <v>192.04</v>
      </c>
    </row>
    <row r="26" ht="15.75" customHeight="1" spans="1:8">
      <c r="A26" s="7" t="s">
        <v>123</v>
      </c>
      <c r="B26" s="8" t="s">
        <v>136</v>
      </c>
      <c r="C26" s="9"/>
      <c r="D26" s="9"/>
      <c r="E26" s="9"/>
      <c r="F26" s="10"/>
      <c r="G26" s="15"/>
      <c r="H26" s="14"/>
    </row>
    <row r="27" ht="23.75" customHeight="1" spans="1:8">
      <c r="A27" s="7">
        <v>17</v>
      </c>
      <c r="B27" s="12" t="s">
        <v>456</v>
      </c>
      <c r="C27" s="12" t="s">
        <v>457</v>
      </c>
      <c r="D27" s="13" t="s">
        <v>458</v>
      </c>
      <c r="E27" s="7" t="s">
        <v>59</v>
      </c>
      <c r="F27" s="14" t="s">
        <v>428</v>
      </c>
      <c r="G27" s="15">
        <v>13.58</v>
      </c>
      <c r="H27" s="14">
        <f t="shared" si="0"/>
        <v>8953.29</v>
      </c>
    </row>
    <row r="28" ht="23.75" customHeight="1" spans="1:8">
      <c r="A28" s="7">
        <v>18</v>
      </c>
      <c r="B28" s="12" t="s">
        <v>459</v>
      </c>
      <c r="C28" s="12" t="s">
        <v>460</v>
      </c>
      <c r="D28" s="13" t="s">
        <v>461</v>
      </c>
      <c r="E28" s="7" t="s">
        <v>59</v>
      </c>
      <c r="F28" s="14" t="s">
        <v>428</v>
      </c>
      <c r="G28" s="15">
        <v>8.08</v>
      </c>
      <c r="H28" s="14">
        <f t="shared" si="0"/>
        <v>5327.14</v>
      </c>
    </row>
    <row r="29" ht="23.75" customHeight="1" spans="1:8">
      <c r="A29" s="7">
        <v>19</v>
      </c>
      <c r="B29" s="12" t="s">
        <v>338</v>
      </c>
      <c r="C29" s="12" t="s">
        <v>174</v>
      </c>
      <c r="D29" s="13" t="s">
        <v>462</v>
      </c>
      <c r="E29" s="7" t="s">
        <v>42</v>
      </c>
      <c r="F29" s="14" t="s">
        <v>463</v>
      </c>
      <c r="G29" s="15">
        <v>71.22</v>
      </c>
      <c r="H29" s="14">
        <f t="shared" si="0"/>
        <v>20190.87</v>
      </c>
    </row>
    <row r="30" ht="15.75" customHeight="1" spans="1:8">
      <c r="A30" s="7" t="s">
        <v>5</v>
      </c>
      <c r="B30" s="8" t="s">
        <v>464</v>
      </c>
      <c r="C30" s="9"/>
      <c r="D30" s="9"/>
      <c r="E30" s="9"/>
      <c r="F30" s="10"/>
      <c r="G30" s="15"/>
      <c r="H30" s="14"/>
    </row>
    <row r="31" ht="23.75" customHeight="1" spans="1:8">
      <c r="A31" s="7">
        <v>20</v>
      </c>
      <c r="B31" s="12" t="s">
        <v>244</v>
      </c>
      <c r="C31" s="12" t="s">
        <v>245</v>
      </c>
      <c r="D31" s="13" t="s">
        <v>465</v>
      </c>
      <c r="E31" s="7" t="s">
        <v>186</v>
      </c>
      <c r="F31" s="14" t="s">
        <v>466</v>
      </c>
      <c r="G31" s="15">
        <v>23.32</v>
      </c>
      <c r="H31" s="14">
        <f t="shared" si="0"/>
        <v>2749.89</v>
      </c>
    </row>
    <row r="32" ht="23.75" customHeight="1" spans="1:8">
      <c r="A32" s="7">
        <v>21</v>
      </c>
      <c r="B32" s="12" t="s">
        <v>467</v>
      </c>
      <c r="C32" s="12" t="s">
        <v>468</v>
      </c>
      <c r="D32" s="13" t="s">
        <v>469</v>
      </c>
      <c r="E32" s="7" t="s">
        <v>186</v>
      </c>
      <c r="F32" s="14" t="s">
        <v>470</v>
      </c>
      <c r="G32" s="15">
        <v>21.16</v>
      </c>
      <c r="H32" s="14">
        <f t="shared" si="0"/>
        <v>2537.51</v>
      </c>
    </row>
    <row r="33" ht="35.25" customHeight="1" spans="1:8">
      <c r="A33" s="7">
        <v>22</v>
      </c>
      <c r="B33" s="12" t="s">
        <v>471</v>
      </c>
      <c r="C33" s="12" t="s">
        <v>472</v>
      </c>
      <c r="D33" s="13" t="s">
        <v>473</v>
      </c>
      <c r="E33" s="7" t="s">
        <v>196</v>
      </c>
      <c r="F33" s="14" t="s">
        <v>44</v>
      </c>
      <c r="G33" s="15">
        <v>68.49</v>
      </c>
      <c r="H33" s="14">
        <f t="shared" si="0"/>
        <v>136.98</v>
      </c>
    </row>
    <row r="34" ht="15.75" customHeight="1" spans="1:8">
      <c r="A34" s="7">
        <v>23</v>
      </c>
      <c r="B34" s="12" t="s">
        <v>474</v>
      </c>
      <c r="C34" s="12" t="s">
        <v>475</v>
      </c>
      <c r="D34" s="13" t="s">
        <v>476</v>
      </c>
      <c r="E34" s="7" t="s">
        <v>196</v>
      </c>
      <c r="F34" s="14" t="s">
        <v>38</v>
      </c>
      <c r="G34" s="15">
        <v>118.08</v>
      </c>
      <c r="H34" s="14">
        <f t="shared" si="0"/>
        <v>118.08</v>
      </c>
    </row>
    <row r="35" ht="23.75" customHeight="1" spans="1:8">
      <c r="A35" s="7">
        <v>24</v>
      </c>
      <c r="B35" s="12" t="s">
        <v>477</v>
      </c>
      <c r="C35" s="12" t="s">
        <v>475</v>
      </c>
      <c r="D35" s="13" t="s">
        <v>478</v>
      </c>
      <c r="E35" s="7" t="s">
        <v>196</v>
      </c>
      <c r="F35" s="14" t="s">
        <v>38</v>
      </c>
      <c r="G35" s="15">
        <v>96.03</v>
      </c>
      <c r="H35" s="14">
        <f t="shared" si="0"/>
        <v>96.03</v>
      </c>
    </row>
    <row r="36" ht="125.25" customHeight="1" spans="1:8">
      <c r="A36" s="7">
        <v>25</v>
      </c>
      <c r="B36" s="12" t="s">
        <v>479</v>
      </c>
      <c r="C36" s="12" t="s">
        <v>480</v>
      </c>
      <c r="D36" s="13" t="s">
        <v>481</v>
      </c>
      <c r="E36" s="7" t="s">
        <v>208</v>
      </c>
      <c r="F36" s="14" t="s">
        <v>343</v>
      </c>
      <c r="G36" s="15">
        <v>5190.23</v>
      </c>
      <c r="H36" s="14">
        <f t="shared" si="0"/>
        <v>20760.92</v>
      </c>
    </row>
    <row r="37" ht="23.75" customHeight="1" spans="1:8">
      <c r="A37" s="7">
        <v>26</v>
      </c>
      <c r="B37" s="12" t="s">
        <v>482</v>
      </c>
      <c r="C37" s="12" t="s">
        <v>483</v>
      </c>
      <c r="D37" s="13" t="s">
        <v>401</v>
      </c>
      <c r="E37" s="7" t="s">
        <v>42</v>
      </c>
      <c r="F37" s="14" t="s">
        <v>484</v>
      </c>
      <c r="G37" s="15">
        <v>7.33</v>
      </c>
      <c r="H37" s="14">
        <f t="shared" si="0"/>
        <v>581.12</v>
      </c>
    </row>
    <row r="38" ht="23.75" customHeight="1" spans="1:8">
      <c r="A38" s="7">
        <v>27</v>
      </c>
      <c r="B38" s="12" t="s">
        <v>485</v>
      </c>
      <c r="C38" s="12" t="s">
        <v>400</v>
      </c>
      <c r="D38" s="13" t="s">
        <v>401</v>
      </c>
      <c r="E38" s="7" t="s">
        <v>42</v>
      </c>
      <c r="F38" s="14" t="s">
        <v>486</v>
      </c>
      <c r="G38" s="15">
        <v>7.26</v>
      </c>
      <c r="H38" s="14">
        <f t="shared" si="0"/>
        <v>50.17</v>
      </c>
    </row>
    <row r="39" ht="23.75" customHeight="1" spans="1:8">
      <c r="A39" s="7">
        <v>28</v>
      </c>
      <c r="B39" s="12" t="s">
        <v>487</v>
      </c>
      <c r="C39" s="12" t="s">
        <v>488</v>
      </c>
      <c r="D39" s="13" t="s">
        <v>489</v>
      </c>
      <c r="E39" s="7" t="s">
        <v>42</v>
      </c>
      <c r="F39" s="14" t="s">
        <v>490</v>
      </c>
      <c r="G39" s="15">
        <v>136.87</v>
      </c>
      <c r="H39" s="14">
        <f t="shared" si="0"/>
        <v>4590.62</v>
      </c>
    </row>
    <row r="40" ht="23.75" customHeight="1" spans="1:8">
      <c r="A40" s="7">
        <v>29</v>
      </c>
      <c r="B40" s="12" t="s">
        <v>491</v>
      </c>
      <c r="C40" s="12" t="s">
        <v>488</v>
      </c>
      <c r="D40" s="13" t="s">
        <v>492</v>
      </c>
      <c r="E40" s="7" t="s">
        <v>42</v>
      </c>
      <c r="F40" s="14" t="s">
        <v>493</v>
      </c>
      <c r="G40" s="15">
        <v>7.64</v>
      </c>
      <c r="H40" s="14">
        <f t="shared" si="0"/>
        <v>389.03</v>
      </c>
    </row>
    <row r="41" ht="23.75" customHeight="1" spans="1:8">
      <c r="A41" s="7">
        <v>30</v>
      </c>
      <c r="B41" s="12" t="s">
        <v>494</v>
      </c>
      <c r="C41" s="12" t="s">
        <v>174</v>
      </c>
      <c r="D41" s="13" t="s">
        <v>495</v>
      </c>
      <c r="E41" s="7" t="s">
        <v>42</v>
      </c>
      <c r="F41" s="14" t="s">
        <v>496</v>
      </c>
      <c r="G41" s="15">
        <v>36.54</v>
      </c>
      <c r="H41" s="14">
        <f t="shared" si="0"/>
        <v>1010.7</v>
      </c>
    </row>
    <row r="42" ht="23.75" customHeight="1" spans="1:8">
      <c r="A42" s="7">
        <v>31</v>
      </c>
      <c r="B42" s="12" t="s">
        <v>497</v>
      </c>
      <c r="C42" s="12" t="s">
        <v>498</v>
      </c>
      <c r="D42" s="13" t="s">
        <v>499</v>
      </c>
      <c r="E42" s="7" t="s">
        <v>204</v>
      </c>
      <c r="F42" s="14" t="s">
        <v>38</v>
      </c>
      <c r="G42" s="15">
        <v>331.89</v>
      </c>
      <c r="H42" s="14">
        <f t="shared" si="0"/>
        <v>331.89</v>
      </c>
    </row>
    <row r="43" ht="15.75" customHeight="1" spans="1:8">
      <c r="A43" s="16" t="s">
        <v>500</v>
      </c>
      <c r="B43" s="17"/>
      <c r="C43" s="17"/>
      <c r="D43" s="17"/>
      <c r="E43" s="17"/>
      <c r="F43" s="17"/>
      <c r="G43" s="17"/>
      <c r="H43" s="18">
        <f>SUM(H6:H42)</f>
        <v>404187.41</v>
      </c>
    </row>
    <row r="44" s="2" customFormat="1" ht="30" customHeight="1" spans="1:8">
      <c r="A44" s="19" t="s">
        <v>501</v>
      </c>
      <c r="B44" s="19"/>
      <c r="C44" s="19"/>
      <c r="D44" s="19"/>
      <c r="E44" s="19"/>
      <c r="F44" s="19"/>
      <c r="G44" s="19"/>
      <c r="H44" s="19"/>
    </row>
    <row r="45" s="2" customFormat="1" ht="17.25" customHeight="1" spans="1:8">
      <c r="A45" s="20" t="s">
        <v>1</v>
      </c>
      <c r="B45" s="20" t="s">
        <v>30</v>
      </c>
      <c r="C45" s="20" t="s">
        <v>2</v>
      </c>
      <c r="D45" s="20" t="s">
        <v>31</v>
      </c>
      <c r="E45" s="20" t="s">
        <v>32</v>
      </c>
      <c r="F45" s="20" t="s">
        <v>33</v>
      </c>
      <c r="G45" s="20" t="s">
        <v>502</v>
      </c>
      <c r="H45" s="20"/>
    </row>
    <row r="46" s="2" customFormat="1" ht="17.25" customHeight="1" spans="1:8">
      <c r="A46" s="20"/>
      <c r="B46" s="20"/>
      <c r="C46" s="20"/>
      <c r="D46" s="20"/>
      <c r="E46" s="20"/>
      <c r="F46" s="20"/>
      <c r="G46" s="20" t="s">
        <v>35</v>
      </c>
      <c r="H46" s="20" t="s">
        <v>36</v>
      </c>
    </row>
    <row r="47" s="2" customFormat="1" ht="15.75" customHeight="1" spans="1:8">
      <c r="A47" s="21" t="s">
        <v>5</v>
      </c>
      <c r="B47" s="22" t="s">
        <v>398</v>
      </c>
      <c r="C47" s="22"/>
      <c r="D47" s="22"/>
      <c r="E47" s="22"/>
      <c r="F47" s="22"/>
      <c r="G47" s="22"/>
      <c r="H47" s="23"/>
    </row>
    <row r="48" s="2" customFormat="1" ht="69" customHeight="1" spans="1:8">
      <c r="A48" s="24">
        <v>32</v>
      </c>
      <c r="B48" s="25" t="s">
        <v>503</v>
      </c>
      <c r="C48" s="25" t="s">
        <v>504</v>
      </c>
      <c r="D48" s="25" t="s">
        <v>505</v>
      </c>
      <c r="E48" s="24" t="s">
        <v>379</v>
      </c>
      <c r="F48" s="26" t="s">
        <v>38</v>
      </c>
      <c r="G48" s="15">
        <v>2440.98</v>
      </c>
      <c r="H48" s="14">
        <f>ROUND(F48*G48,2)</f>
        <v>2440.98</v>
      </c>
    </row>
    <row r="49" s="2" customFormat="1" ht="15.75" customHeight="1" spans="1:8">
      <c r="A49" s="21" t="s">
        <v>16</v>
      </c>
      <c r="B49" s="22" t="s">
        <v>407</v>
      </c>
      <c r="C49" s="22"/>
      <c r="D49" s="22"/>
      <c r="E49" s="22"/>
      <c r="F49" s="22"/>
      <c r="G49" s="15"/>
      <c r="H49" s="14"/>
    </row>
    <row r="50" s="2" customFormat="1" ht="23.75" customHeight="1" spans="1:8">
      <c r="A50" s="24">
        <v>33</v>
      </c>
      <c r="B50" s="25" t="s">
        <v>506</v>
      </c>
      <c r="C50" s="25" t="s">
        <v>507</v>
      </c>
      <c r="D50" s="25" t="s">
        <v>508</v>
      </c>
      <c r="E50" s="24" t="s">
        <v>59</v>
      </c>
      <c r="F50" s="26" t="s">
        <v>509</v>
      </c>
      <c r="G50" s="15">
        <v>65.34</v>
      </c>
      <c r="H50" s="14">
        <f>ROUND(F50*G50,2)</f>
        <v>878.17</v>
      </c>
    </row>
    <row r="51" s="2" customFormat="1" ht="35.25" customHeight="1" spans="1:8">
      <c r="A51" s="24">
        <v>34</v>
      </c>
      <c r="B51" s="25" t="s">
        <v>510</v>
      </c>
      <c r="C51" s="25" t="s">
        <v>511</v>
      </c>
      <c r="D51" s="25" t="s">
        <v>512</v>
      </c>
      <c r="E51" s="24" t="s">
        <v>59</v>
      </c>
      <c r="F51" s="26" t="s">
        <v>513</v>
      </c>
      <c r="G51" s="15">
        <v>66.16</v>
      </c>
      <c r="H51" s="14">
        <f>ROUND(F51*G51,2)</f>
        <v>2916.33</v>
      </c>
    </row>
    <row r="52" s="2" customFormat="1" ht="15.75" customHeight="1" spans="1:8">
      <c r="A52" s="24">
        <v>35</v>
      </c>
      <c r="B52" s="25" t="s">
        <v>376</v>
      </c>
      <c r="C52" s="25" t="s">
        <v>377</v>
      </c>
      <c r="D52" s="25" t="s">
        <v>378</v>
      </c>
      <c r="E52" s="24" t="s">
        <v>379</v>
      </c>
      <c r="F52" s="26" t="s">
        <v>38</v>
      </c>
      <c r="G52" s="15">
        <v>19.64</v>
      </c>
      <c r="H52" s="14">
        <f>ROUND(F52*G52,2)</f>
        <v>19.64</v>
      </c>
    </row>
    <row r="53" s="2" customFormat="1" ht="15.75" customHeight="1" spans="1:8">
      <c r="A53" s="24" t="s">
        <v>500</v>
      </c>
      <c r="B53" s="24"/>
      <c r="C53" s="24"/>
      <c r="D53" s="24"/>
      <c r="E53" s="24"/>
      <c r="F53" s="24"/>
      <c r="G53" s="24"/>
      <c r="H53" s="27">
        <f>SUM(H48:H52)</f>
        <v>6255.12</v>
      </c>
    </row>
    <row r="54" s="1" customFormat="1" ht="36" customHeight="1" spans="1:8">
      <c r="A54" s="22"/>
      <c r="B54" s="28" t="s">
        <v>514</v>
      </c>
      <c r="C54" s="28"/>
      <c r="D54" s="28"/>
      <c r="E54" s="28"/>
      <c r="F54" s="28"/>
      <c r="G54" s="28"/>
      <c r="H54" s="22"/>
    </row>
    <row r="55" s="1" customFormat="1" ht="15.75" customHeight="1" spans="1:8">
      <c r="A55" s="22">
        <v>36</v>
      </c>
      <c r="B55" s="22" t="s">
        <v>515</v>
      </c>
      <c r="C55" s="29" t="s">
        <v>12</v>
      </c>
      <c r="D55" s="22"/>
      <c r="E55" s="22" t="s">
        <v>379</v>
      </c>
      <c r="F55" s="22">
        <v>1</v>
      </c>
      <c r="G55" s="22">
        <v>20000</v>
      </c>
      <c r="H55" s="30">
        <v>20000</v>
      </c>
    </row>
    <row r="56" s="1" customFormat="1" ht="18" customHeight="1" spans="1:8">
      <c r="A56" s="31" t="s">
        <v>395</v>
      </c>
      <c r="B56" s="32"/>
      <c r="C56" s="32"/>
      <c r="D56" s="32"/>
      <c r="E56" s="32"/>
      <c r="F56" s="32"/>
      <c r="G56" s="32"/>
      <c r="H56" s="33">
        <f>H55+H53+H43</f>
        <v>430442.53</v>
      </c>
    </row>
  </sheetData>
  <mergeCells count="30">
    <mergeCell ref="A1:H1"/>
    <mergeCell ref="A2:H2"/>
    <mergeCell ref="G3:H3"/>
    <mergeCell ref="B5:F5"/>
    <mergeCell ref="B8:F8"/>
    <mergeCell ref="B11:F11"/>
    <mergeCell ref="B20:F20"/>
    <mergeCell ref="B22:F22"/>
    <mergeCell ref="B26:F26"/>
    <mergeCell ref="B30:F30"/>
    <mergeCell ref="A43:G43"/>
    <mergeCell ref="A44:H44"/>
    <mergeCell ref="G45:H45"/>
    <mergeCell ref="B47:F47"/>
    <mergeCell ref="B49:F49"/>
    <mergeCell ref="A53:G53"/>
    <mergeCell ref="B54:G54"/>
    <mergeCell ref="A56:G56"/>
    <mergeCell ref="A3:A4"/>
    <mergeCell ref="A45:A46"/>
    <mergeCell ref="B3:B4"/>
    <mergeCell ref="B45:B46"/>
    <mergeCell ref="C3:C4"/>
    <mergeCell ref="C45:C46"/>
    <mergeCell ref="D3:D4"/>
    <mergeCell ref="D45:D46"/>
    <mergeCell ref="E3:E4"/>
    <mergeCell ref="E45:E46"/>
    <mergeCell ref="F3:F4"/>
    <mergeCell ref="F45:F46"/>
  </mergeCells>
  <pageMargins left="0.61" right="0.22" top="0.41" bottom="0.41" header="0" footer="0"/>
  <pageSetup paperSize="9" fitToWidth="0"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采购控制价汇总</vt:lpstr>
      <vt:lpstr>1-1漳州南所培训中心宿舍楼底层装修改造工程</vt:lpstr>
      <vt:lpstr>2-1漳州南所培训中心篮球场提升改造工程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张向莉</cp:lastModifiedBy>
  <dcterms:created xsi:type="dcterms:W3CDTF">2025-12-03T10:51:00Z</dcterms:created>
  <dcterms:modified xsi:type="dcterms:W3CDTF">2025-12-25T06:46:12Z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F83ECCD3BE8D482F978DCD8B1C4F0F3E_11</vt:lpwstr>
  </property>
  <property fmtid="{D5CDD505-2E9C-101B-9397-08002B2CF9AE}" pid="3" name="KSOProductBuildVer">
    <vt:lpwstr>2052-12.1.0.16399</vt:lpwstr>
  </property>
</Properties>
</file>