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1"/>
  </bookViews>
  <sheets>
    <sheet name="最高控制价工程量清单" sheetId="3" r:id="rId1"/>
    <sheet name="报价工程量清单" sheetId="9" r:id="rId2"/>
  </sheets>
  <definedNames>
    <definedName name="_xlnm.Print_Area" localSheetId="0">最高控制价工程量清单!$A$1:$I$99</definedName>
    <definedName name="_xlnm.Print_Titles" localSheetId="0">最高控制价工程量清单!$1:$4</definedName>
    <definedName name="_xlnm.Print_Area" localSheetId="1">报价工程量清单!$A$1:$J$99</definedName>
    <definedName name="_xlnm.Print_Titles" localSheetId="1">报价工程量清单!$1:$4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<sst xmlns="http://schemas.openxmlformats.org/spreadsheetml/2006/main" count="837" uniqueCount="299">
  <si>
    <t>工程量清单</t>
  </si>
  <si>
    <t>项目名称：沈海高速宁德北出入口服务区（含加油站）项目</t>
  </si>
  <si>
    <t>序号</t>
  </si>
  <si>
    <t>项目编码</t>
  </si>
  <si>
    <t>项目名称</t>
  </si>
  <si>
    <t>项目特征描述</t>
  </si>
  <si>
    <t>计量单位</t>
  </si>
  <si>
    <t>工程量</t>
  </si>
  <si>
    <t>最高单价（不含税）</t>
  </si>
  <si>
    <t>合价</t>
  </si>
  <si>
    <t>备注</t>
  </si>
  <si>
    <t>单体建筑</t>
  </si>
  <si>
    <t>室外总体工程</t>
  </si>
  <si>
    <t>拆除工程</t>
  </si>
  <si>
    <t>1</t>
  </si>
  <si>
    <t>01B001</t>
  </si>
  <si>
    <t>移除树木</t>
  </si>
  <si>
    <t>(1)移除大树47棵，胸径35cm
(2)</t>
  </si>
  <si>
    <t>株</t>
  </si>
  <si>
    <t>2</t>
  </si>
  <si>
    <t>01B002</t>
  </si>
  <si>
    <t>(1)移除小树11棵，胸径20cm
(2)</t>
  </si>
  <si>
    <t>3</t>
  </si>
  <si>
    <t>050101007001</t>
  </si>
  <si>
    <t>清除草皮、地被植物</t>
  </si>
  <si>
    <t>(1)原土翻松、找平、细耙、清除土头、地被、乔灌木等杂物，绿地整理。</t>
  </si>
  <si>
    <t>m2</t>
  </si>
  <si>
    <t>4</t>
  </si>
  <si>
    <t>01B003</t>
  </si>
  <si>
    <t>拆除现有彩钢板护栏</t>
  </si>
  <si>
    <t>(1)拆除现有彩钢板护栏</t>
  </si>
  <si>
    <t>m</t>
  </si>
  <si>
    <t>5</t>
  </si>
  <si>
    <t>01B004</t>
  </si>
  <si>
    <t>拆除现有配电柜</t>
  </si>
  <si>
    <t>(1)拆除现有配电柜</t>
  </si>
  <si>
    <t>套</t>
  </si>
  <si>
    <t>6</t>
  </si>
  <si>
    <t>011602002001</t>
  </si>
  <si>
    <t>钢筋混凝土构件拆除</t>
  </si>
  <si>
    <t>(1)拆除钢筋混凝土构筑物</t>
  </si>
  <si>
    <t>m3</t>
  </si>
  <si>
    <t>7</t>
  </si>
  <si>
    <t>011601001001</t>
  </si>
  <si>
    <t>砖（石）砌体拆除</t>
  </si>
  <si>
    <t>(1)砖（石）砌体拆除</t>
  </si>
  <si>
    <t>8</t>
  </si>
  <si>
    <t>011602001001</t>
  </si>
  <si>
    <t>混凝土构件拆除</t>
  </si>
  <si>
    <t>(1)拆除1层地面混凝土</t>
  </si>
  <si>
    <t>9</t>
  </si>
  <si>
    <t>011610002001</t>
  </si>
  <si>
    <t>金属门窗拆除</t>
  </si>
  <si>
    <t>(1)门窗拆除</t>
  </si>
  <si>
    <t>10</t>
  </si>
  <si>
    <t>011607003001</t>
  </si>
  <si>
    <t>屋面附着层拆除</t>
  </si>
  <si>
    <t>(1)拆除彩钢板屋面棚</t>
  </si>
  <si>
    <t>11</t>
  </si>
  <si>
    <t>010103002008</t>
  </si>
  <si>
    <t>余方弃置</t>
  </si>
  <si>
    <t>(1)建筑 垃圾装车及外运
(2)运距10km</t>
  </si>
  <si>
    <t>土方工程</t>
  </si>
  <si>
    <t>12</t>
  </si>
  <si>
    <t>010101002001</t>
  </si>
  <si>
    <t>挖一般土方</t>
  </si>
  <si>
    <t>(1)土壤类别:三类土
(2)挖土深度:综合考虑</t>
  </si>
  <si>
    <t>13</t>
  </si>
  <si>
    <t>010103002002</t>
  </si>
  <si>
    <t>(1)废弃料品种:弃土
(2)运距:20km</t>
  </si>
  <si>
    <t>道路工程</t>
  </si>
  <si>
    <t>14</t>
  </si>
  <si>
    <t>040402016001</t>
  </si>
  <si>
    <t>沟道盖板</t>
  </si>
  <si>
    <t>(1)材质:钢筋混凝土盖板
(2)强度等级:C30(甲供含到场）
(3)规格尺寸:490mm*1000mm
(4)φ8-200钢筋双层双向</t>
  </si>
  <si>
    <t>15</t>
  </si>
  <si>
    <t>04B001</t>
  </si>
  <si>
    <t>波形护栏</t>
  </si>
  <si>
    <t>(1)波形护栏 Gr-A-4E
(2)具体详见设计大样图</t>
  </si>
  <si>
    <t>16</t>
  </si>
  <si>
    <t>050102012001</t>
  </si>
  <si>
    <t>铺种草皮</t>
  </si>
  <si>
    <t>(1)养护期:成活养护一个月
(2)草皮种类:马尼拉草
(3)铺种方式:满铺</t>
  </si>
  <si>
    <t>17</t>
  </si>
  <si>
    <t>050101009001</t>
  </si>
  <si>
    <t>种植土回(换)填</t>
  </si>
  <si>
    <t>(1)种植土回(换)填</t>
  </si>
  <si>
    <t>18</t>
  </si>
  <si>
    <t>010101004002</t>
  </si>
  <si>
    <t>挖基坑土方</t>
  </si>
  <si>
    <t/>
  </si>
  <si>
    <t>19</t>
  </si>
  <si>
    <t>010103001006</t>
  </si>
  <si>
    <t>回填方</t>
  </si>
  <si>
    <t>20</t>
  </si>
  <si>
    <t>010103002007</t>
  </si>
  <si>
    <t>21</t>
  </si>
  <si>
    <t>040303001001</t>
  </si>
  <si>
    <t>混凝土垫层</t>
  </si>
  <si>
    <t>(1)混凝土强度等级:C15</t>
  </si>
  <si>
    <t>22</t>
  </si>
  <si>
    <t>040303002001</t>
  </si>
  <si>
    <t>混凝土基础</t>
  </si>
  <si>
    <t>(1)混凝土强度等级:C25</t>
  </si>
  <si>
    <t>23</t>
  </si>
  <si>
    <t>040901001001</t>
  </si>
  <si>
    <t>现浇构件钢筋</t>
  </si>
  <si>
    <t>(1)钢筋种类:圆钢
(2)钢筋规格:φ8</t>
  </si>
  <si>
    <t>t</t>
  </si>
  <si>
    <t>24</t>
  </si>
  <si>
    <t>040901001002</t>
  </si>
  <si>
    <t>(1)钢筋种类:圆钢
(2)钢筋规格:φ10</t>
  </si>
  <si>
    <t>25</t>
  </si>
  <si>
    <t>040901001003</t>
  </si>
  <si>
    <t>(1)钢筋种类:螺纹钢筋
(2)钢筋规格:φ25</t>
  </si>
  <si>
    <t>26</t>
  </si>
  <si>
    <t>040203007001</t>
  </si>
  <si>
    <t>水泥混凝土</t>
  </si>
  <si>
    <t>(1)厚度:22cm
(2)混凝土强度等级:C30（甲供含到场）</t>
  </si>
  <si>
    <t>27</t>
  </si>
  <si>
    <t>040202015001</t>
  </si>
  <si>
    <t>水泥稳定碎（砾）石</t>
  </si>
  <si>
    <t>(1)水泥含量:5%
(2)石料规格:水泥稳定碎石
(3)厚度:15cm</t>
  </si>
  <si>
    <t>28</t>
  </si>
  <si>
    <t>040202011001</t>
  </si>
  <si>
    <t>碎石</t>
  </si>
  <si>
    <t>(1)厚度:15cm
(2)石料规格:级配碎石
(3)素土夯实</t>
  </si>
  <si>
    <t>29</t>
  </si>
  <si>
    <t>040204004001</t>
  </si>
  <si>
    <t>安砌侧（平、缘）石</t>
  </si>
  <si>
    <t>(1)材料品种、规格:150mm*570mm花岗岩路缘石
(2)基础、垫层：材料品种、厚度:C20毛石混凝土基座，毛石率25%</t>
  </si>
  <si>
    <t>30</t>
  </si>
  <si>
    <t>040203007002</t>
  </si>
  <si>
    <t>31</t>
  </si>
  <si>
    <t>040202015002</t>
  </si>
  <si>
    <t>交通工程</t>
  </si>
  <si>
    <t>32</t>
  </si>
  <si>
    <t>040205019001</t>
  </si>
  <si>
    <t>减速垄</t>
  </si>
  <si>
    <t>(1)材料品种:减速垄</t>
  </si>
  <si>
    <t>33</t>
  </si>
  <si>
    <t>040205006001</t>
  </si>
  <si>
    <t>标线</t>
  </si>
  <si>
    <t>(1)材料品种:热熔漆</t>
  </si>
  <si>
    <t>34</t>
  </si>
  <si>
    <t>010101004001</t>
  </si>
  <si>
    <t>(1)土壤类别:三类土(2)挖土深度:2m以内</t>
  </si>
  <si>
    <t>35</t>
  </si>
  <si>
    <t>010103001001</t>
  </si>
  <si>
    <t>(1)填方粒径要求:按设计要求
(2)填方来源、运距:场内利用
(3)密实度要求:按设计要求
(4)填方材料品种:土</t>
  </si>
  <si>
    <t>36</t>
  </si>
  <si>
    <t>010103002003</t>
  </si>
  <si>
    <t>37</t>
  </si>
  <si>
    <t>040205004001</t>
  </si>
  <si>
    <t>标志板</t>
  </si>
  <si>
    <t>(1)材质、规格尺寸:800mm*800mm*3mm铝合金标志板
(2)板面反光膜等级:IV</t>
  </si>
  <si>
    <t>块</t>
  </si>
  <si>
    <t>38</t>
  </si>
  <si>
    <t>040205004002</t>
  </si>
  <si>
    <t>(1)材质、规格尺寸:800mm*360mm*3mm铝合金标志板
(2)板面反光膜等级:IV</t>
  </si>
  <si>
    <t>39</t>
  </si>
  <si>
    <t>040205003001</t>
  </si>
  <si>
    <t>标杆</t>
  </si>
  <si>
    <t>(1)材质:立柱、法兰盘、抱箍、抱箍底衬、柱帽、加劲肋及连接螺栓、螺母、垫圈等钢构件，采用热浸镀锌进行防锈处理
(2)类型:800*800*3mm+800*360*3mm铝合金标杆
(3)基础、垫层：材料品种、厚度:10cm砂砾层、C30混凝土基础（甲供含到场）
(4)规格尺寸:φ89*4.5*3420钢管
(5)法兰盘、地脚螺栓、钢筋等
(6)具体详见设计图纸</t>
  </si>
  <si>
    <t>根</t>
  </si>
  <si>
    <t>40</t>
  </si>
  <si>
    <t>040205004003</t>
  </si>
  <si>
    <t>(1)材质、规格尺寸:φ800mm*3mm铝合金标志板
(2)板面反光膜等级:IV</t>
  </si>
  <si>
    <t>41</t>
  </si>
  <si>
    <t>040205003002</t>
  </si>
  <si>
    <t>(1)材质:立柱、法兰盘、抱箍、抱箍底衬、柱帽、加劲肋及连接螺栓、螺母、垫圈等钢构件，采用热浸镀锌进行防锈处理
(2)类型:φ800*3mm铝合金标杆
(3)基础、垫层：材料品种、厚度:10cm砂砾层、C30混凝土基础（甲供含到场）
(4)规格尺寸:φ89*4.5*3010钢管
(5)法兰盘、地脚螺栓、钢筋等
(6)具体详见设计图纸</t>
  </si>
  <si>
    <t>42</t>
  </si>
  <si>
    <t>040205004004</t>
  </si>
  <si>
    <t>(1)材质、规格尺寸:八角形800mm*3mm铝合金标志板
(2)板面反光膜等级:IV</t>
  </si>
  <si>
    <t>43</t>
  </si>
  <si>
    <t>040205003003</t>
  </si>
  <si>
    <t>(1)材质:立柱、法兰盘、抱箍、抱箍底衬、柱帽、加劲肋及连接螺栓、螺母、垫圈等钢构件，采用热浸镀锌进行防锈处理
(2)类型:八角形800*3mm铝合金标杆
(3)基础、垫层：材料品种、厚度:10cm砂砾层、C30混凝土基础（甲供含到场）
(4)规格尺寸:φ89*4.5*3010钢管
(5)法兰盘、地脚螺栓、钢筋等
(6)具体详见设计图纸</t>
  </si>
  <si>
    <t>雨水工程</t>
  </si>
  <si>
    <t>44</t>
  </si>
  <si>
    <t>010101003001</t>
  </si>
  <si>
    <t>挖沟槽土方</t>
  </si>
  <si>
    <t>(1)土壤类别:三类土
(2)挖土深度:2m以内</t>
  </si>
  <si>
    <t>45</t>
  </si>
  <si>
    <t>010103001002</t>
  </si>
  <si>
    <t>46</t>
  </si>
  <si>
    <t>010103002004</t>
  </si>
  <si>
    <t>47</t>
  </si>
  <si>
    <t>040501004001</t>
  </si>
  <si>
    <t>塑料管</t>
  </si>
  <si>
    <t>(1)连接形式:承插式柔性连接
(2)垫层、基础材质及厚度:200mm砂垫层
(3)铺设深度:2m以内
(4)材质及规格:HDPE缠增强绕管,DN300，SN8</t>
  </si>
  <si>
    <t>48</t>
  </si>
  <si>
    <t>040504002001</t>
  </si>
  <si>
    <t>混凝土井</t>
  </si>
  <si>
    <t>(1)Φ800预制装配式圆形污水检查井（平均井深1.2m）
(2)井盖、井圈材质及规格:Φ700重型球墨铸铁井盖
(3)防坠网</t>
  </si>
  <si>
    <t>座</t>
  </si>
  <si>
    <t>49</t>
  </si>
  <si>
    <t>040504009001</t>
  </si>
  <si>
    <t>雨水口</t>
  </si>
  <si>
    <t>(1)垫层、基础材质及厚度:C15混凝土垫层、C15细石混凝土层
(2)砌筑材料品种、规格:MU10砖
(3)砂浆强度等级及配合比:M10水泥砂浆
(4)雨水箅子及圈口材质、型号、规格:680mm*380mm铸铁篦子
(5)具体详见图集05S518-P6</t>
  </si>
  <si>
    <t>污水工程</t>
  </si>
  <si>
    <t>50</t>
  </si>
  <si>
    <t>010101003002</t>
  </si>
  <si>
    <t>51</t>
  </si>
  <si>
    <t>010103001003</t>
  </si>
  <si>
    <t>52</t>
  </si>
  <si>
    <t>010103002005</t>
  </si>
  <si>
    <t>53</t>
  </si>
  <si>
    <t>040501004002</t>
  </si>
  <si>
    <t>(1)连接形式:承插式柔性连接
(2)垫层、基础材质及厚度:200mm砂垫层
(3)铺设深度:2m以内
(4)材质及规格:HDPE缠增强绕管,DN200，SN8</t>
  </si>
  <si>
    <t>54</t>
  </si>
  <si>
    <t>040504002002</t>
  </si>
  <si>
    <t>(1)Φ800预制装配式圆形污水检查井（平均井深1.2m）
(2)井盖、井圈材质及规格:Φ700重型铸铁井盖井座</t>
  </si>
  <si>
    <t>电气工程</t>
  </si>
  <si>
    <t>55</t>
  </si>
  <si>
    <t>010101003004</t>
  </si>
  <si>
    <t>56</t>
  </si>
  <si>
    <t>010103001009</t>
  </si>
  <si>
    <t>(1)填方粒径要求:按设计要求
(2)填方来源、运距:外购
(3)密实度要求:按设计要求
(4)填方材料品种:砂</t>
  </si>
  <si>
    <t>57</t>
  </si>
  <si>
    <t>010103001010</t>
  </si>
  <si>
    <t>58</t>
  </si>
  <si>
    <t>010103002009</t>
  </si>
  <si>
    <t>59</t>
  </si>
  <si>
    <t>040305001003</t>
  </si>
  <si>
    <t>垫层</t>
  </si>
  <si>
    <t>(1)厚度:200mm
(2)材料品种、规格:砂垫层</t>
  </si>
  <si>
    <t>60</t>
  </si>
  <si>
    <t>040803001002</t>
  </si>
  <si>
    <t>电缆</t>
  </si>
  <si>
    <t>(1)材质:铜芯
(2)规格: 4×50+1×25
(3)名称:电缆
(4)型号:YJV
(5)电压(kV):06/1kv
(6)敷设方式、部位:埋地敷设</t>
  </si>
  <si>
    <t>61</t>
  </si>
  <si>
    <t>040205002002</t>
  </si>
  <si>
    <t>电缆保护管</t>
  </si>
  <si>
    <t>(1)规格:CPVC
(2)材料品种:φ150</t>
  </si>
  <si>
    <t>62</t>
  </si>
  <si>
    <t>030404017002</t>
  </si>
  <si>
    <t>配电箱</t>
  </si>
  <si>
    <t>(1)配电箱空箱</t>
  </si>
  <si>
    <t>台</t>
  </si>
  <si>
    <t>63</t>
  </si>
  <si>
    <t>030404031002</t>
  </si>
  <si>
    <t>小电器</t>
  </si>
  <si>
    <t>(1)三相电表</t>
  </si>
  <si>
    <t>个/套/台/</t>
  </si>
  <si>
    <t>64</t>
  </si>
  <si>
    <t>031003013002</t>
  </si>
  <si>
    <t>水表</t>
  </si>
  <si>
    <t>(1)螺纹水表DN50</t>
  </si>
  <si>
    <t>组/个</t>
  </si>
  <si>
    <t>65</t>
  </si>
  <si>
    <t>030409002002</t>
  </si>
  <si>
    <t>接地母线</t>
  </si>
  <si>
    <t>(1)规格:50×5
(2)材质:热镀锌扁钢
(3)名称:接地母线
(4)安装部位:户外</t>
  </si>
  <si>
    <t>66</t>
  </si>
  <si>
    <t>040101003002</t>
  </si>
  <si>
    <t>67</t>
  </si>
  <si>
    <t>040103001002</t>
  </si>
  <si>
    <t>填方</t>
  </si>
  <si>
    <t>68</t>
  </si>
  <si>
    <t>040103002002</t>
  </si>
  <si>
    <t>69</t>
  </si>
  <si>
    <t>040205001002</t>
  </si>
  <si>
    <t>人（手）孔井</t>
  </si>
  <si>
    <t>(1)Φ700钢纤维井盖
(2)M10水泥砂浆砌MU15混凝土实心砖，内侧20厚1:2.5水泥砂浆抹面
(3)100mm厚C25素砼垫层
(4)1000*1000*1400
(5)详建筑19手孔井大样</t>
  </si>
  <si>
    <t>70</t>
  </si>
  <si>
    <t>BC01001</t>
  </si>
  <si>
    <t>现场负责人</t>
  </si>
  <si>
    <t>工日</t>
  </si>
  <si>
    <t>固定项</t>
  </si>
  <si>
    <t>71</t>
  </si>
  <si>
    <t>BC02001</t>
  </si>
  <si>
    <t>专职安全员</t>
  </si>
  <si>
    <t>72</t>
  </si>
  <si>
    <t>BC03001</t>
  </si>
  <si>
    <t>安全巡查车</t>
  </si>
  <si>
    <t>台班</t>
  </si>
  <si>
    <t>单价措施项目</t>
  </si>
  <si>
    <t>041111002001</t>
  </si>
  <si>
    <t>固定式夹芯压型钢板围挡</t>
  </si>
  <si>
    <t>(1)沿红线设置2.2米高0.6厚彩钢板围护</t>
  </si>
  <si>
    <t>011705001001</t>
  </si>
  <si>
    <t>大型机械设备进出场及安拆</t>
  </si>
  <si>
    <t>项</t>
  </si>
  <si>
    <t>011702001001</t>
  </si>
  <si>
    <t>基础模板</t>
  </si>
  <si>
    <t>011702033001</t>
  </si>
  <si>
    <t>垫层模板</t>
  </si>
  <si>
    <t>其他项目</t>
  </si>
  <si>
    <t>暂列金：设计变更和现场签证暂列金额</t>
  </si>
  <si>
    <t>专业工程暂估价：给水工程、埋地式污水处理设备</t>
  </si>
  <si>
    <t>专业工程暂估价：活动用房拆除及外运</t>
  </si>
  <si>
    <t>专业工程暂估价：渣土收纳费</t>
  </si>
  <si>
    <t>小计（不含税）</t>
  </si>
  <si>
    <t>税金（9%）</t>
  </si>
  <si>
    <t>合计（含9%税）</t>
  </si>
  <si>
    <t>注：本工程量清单中的数量为预估数量，仅作为成交报价的基础，不能作为最终结算和支付的依据。实际支付应按实际完成的工程量，并以双方现场签证为准。</t>
  </si>
  <si>
    <t>报价单价（不含税）</t>
  </si>
  <si>
    <t>(1)建筑 垃圾装车及外运
(2)运距由报价人自行考虑</t>
  </si>
  <si>
    <t>(1)废弃料品种:弃土
(2)运距:由报价人自行考虑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</si>
</sst>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176" fontId="5" fillId="0" borderId="2" xfId="49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 shrinkToFit="1"/>
    </xf>
    <xf numFmtId="2" fontId="6" fillId="0" borderId="2" xfId="49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176" fontId="5" fillId="0" borderId="1" xfId="49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vertic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6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2" fontId="6" fillId="0" borderId="1" xfId="49" applyNumberFormat="1" applyFont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 applyProtection="1">
      <alignment horizontal="left" vertical="center"/>
    </xf>
    <xf numFmtId="176" fontId="6" fillId="0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view="pageBreakPreview" zoomScaleNormal="100" topLeftCell="A79" workbookViewId="0">
      <selection activeCell="K82" sqref="K82"/>
    </sheetView>
  </sheetViews>
  <sheetFormatPr defaultColWidth="9" defaultRowHeight="14.25"/>
  <cols>
    <col min="1" max="1" width="5.25" style="2" customWidth="1"/>
    <col min="2" max="2" width="11.125" style="2" customWidth="1"/>
    <col min="3" max="3" width="15.125" style="2" customWidth="1"/>
    <col min="4" max="4" width="14.625" style="3" customWidth="1"/>
    <col min="5" max="5" width="5.5" style="2" customWidth="1"/>
    <col min="6" max="6" width="10.625" style="4" customWidth="1"/>
    <col min="7" max="7" width="10.625" style="2" customWidth="1"/>
    <col min="8" max="8" width="10.625" style="5" customWidth="1"/>
    <col min="9" max="9" width="9" style="6"/>
    <col min="11" max="11" width="12.625" style="7"/>
    <col min="12" max="12" width="11.5"/>
    <col min="13" max="13" width="9.375"/>
  </cols>
  <sheetData>
    <row r="1" spans="1:7">
      <c r="A1" s="8" t="s">
        <v>0</v>
      </c>
      <c r="B1" s="8"/>
      <c r="C1" s="8"/>
      <c r="D1" s="45"/>
      <c r="E1" s="8"/>
      <c r="F1" s="8"/>
      <c r="G1" s="8"/>
    </row>
    <row r="2" customFormat="1" spans="1:11">
      <c r="A2" s="8"/>
      <c r="B2" s="8"/>
      <c r="C2" s="8"/>
      <c r="D2" s="45"/>
      <c r="E2" s="8"/>
      <c r="F2" s="8"/>
      <c r="G2" s="8"/>
      <c r="H2" s="5"/>
      <c r="I2" s="6"/>
      <c r="K2" s="7"/>
    </row>
    <row r="3" customFormat="1" ht="18" spans="1:11">
      <c r="A3" s="9" t="s">
        <v>1</v>
      </c>
      <c r="B3" s="9"/>
      <c r="C3" s="9"/>
      <c r="D3" s="10"/>
      <c r="E3" s="9"/>
      <c r="F3" s="17"/>
      <c r="G3" s="18"/>
      <c r="H3" s="5"/>
      <c r="I3" s="6"/>
      <c r="K3" s="7"/>
    </row>
    <row r="4" s="1" customFormat="1" ht="25.5" spans="1:11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24" t="s">
        <v>9</v>
      </c>
      <c r="I4" s="11" t="s">
        <v>10</v>
      </c>
      <c r="K4" s="25"/>
    </row>
    <row r="5" spans="1:9">
      <c r="A5" s="13" t="s">
        <v>11</v>
      </c>
      <c r="B5" s="14"/>
      <c r="C5" s="14"/>
      <c r="D5" s="14"/>
      <c r="E5" s="14"/>
      <c r="F5" s="14"/>
      <c r="G5" s="14"/>
      <c r="H5" s="26"/>
      <c r="I5" s="27"/>
    </row>
    <row r="6" spans="1:9">
      <c r="A6" s="13" t="s">
        <v>12</v>
      </c>
      <c r="B6" s="14"/>
      <c r="C6" s="14"/>
      <c r="D6" s="14"/>
      <c r="E6" s="14"/>
      <c r="F6" s="14"/>
      <c r="G6" s="14"/>
      <c r="H6" s="26"/>
      <c r="I6" s="27"/>
    </row>
    <row r="7" spans="1:9">
      <c r="A7" s="13" t="s">
        <v>13</v>
      </c>
      <c r="B7" s="14"/>
      <c r="C7" s="14"/>
      <c r="D7" s="14"/>
      <c r="E7" s="14"/>
      <c r="F7" s="14"/>
      <c r="G7" s="14"/>
      <c r="H7" s="26"/>
      <c r="I7" s="27"/>
    </row>
    <row r="8" ht="36" spans="1:9">
      <c r="A8" s="13" t="s">
        <v>14</v>
      </c>
      <c r="B8" s="15" t="s">
        <v>15</v>
      </c>
      <c r="C8" s="15" t="s">
        <v>16</v>
      </c>
      <c r="D8" s="15" t="s">
        <v>17</v>
      </c>
      <c r="E8" s="20" t="s">
        <v>18</v>
      </c>
      <c r="F8" s="21">
        <v>47</v>
      </c>
      <c r="G8" s="22">
        <v>136.38</v>
      </c>
      <c r="H8" s="28">
        <f>F8*G8</f>
        <v>6409.86</v>
      </c>
      <c r="I8" s="27"/>
    </row>
    <row r="9" ht="36" spans="1:9">
      <c r="A9" s="13" t="s">
        <v>19</v>
      </c>
      <c r="B9" s="15" t="s">
        <v>20</v>
      </c>
      <c r="C9" s="15" t="s">
        <v>16</v>
      </c>
      <c r="D9" s="15" t="s">
        <v>21</v>
      </c>
      <c r="E9" s="20" t="s">
        <v>18</v>
      </c>
      <c r="F9" s="21">
        <v>11</v>
      </c>
      <c r="G9" s="22">
        <v>68.57</v>
      </c>
      <c r="H9" s="28">
        <f t="shared" ref="H8:H18" si="0">F9*G9</f>
        <v>754.27</v>
      </c>
      <c r="I9" s="27"/>
    </row>
    <row r="10" ht="48" spans="1:9">
      <c r="A10" s="13" t="s">
        <v>22</v>
      </c>
      <c r="B10" s="15" t="s">
        <v>23</v>
      </c>
      <c r="C10" s="15" t="s">
        <v>24</v>
      </c>
      <c r="D10" s="15" t="s">
        <v>25</v>
      </c>
      <c r="E10" s="20" t="s">
        <v>26</v>
      </c>
      <c r="F10" s="21">
        <v>1313</v>
      </c>
      <c r="G10" s="22">
        <v>4.94</v>
      </c>
      <c r="H10" s="28">
        <f t="shared" si="0"/>
        <v>6486.22</v>
      </c>
      <c r="I10" s="27"/>
    </row>
    <row r="11" ht="24" spans="1:9">
      <c r="A11" s="13" t="s">
        <v>27</v>
      </c>
      <c r="B11" s="15" t="s">
        <v>28</v>
      </c>
      <c r="C11" s="15" t="s">
        <v>29</v>
      </c>
      <c r="D11" s="15" t="s">
        <v>30</v>
      </c>
      <c r="E11" s="20" t="s">
        <v>31</v>
      </c>
      <c r="F11" s="21">
        <v>171</v>
      </c>
      <c r="G11" s="22">
        <v>19.39</v>
      </c>
      <c r="H11" s="28">
        <f t="shared" si="0"/>
        <v>3315.69</v>
      </c>
      <c r="I11" s="27"/>
    </row>
    <row r="12" spans="1:9">
      <c r="A12" s="13" t="s">
        <v>32</v>
      </c>
      <c r="B12" s="15" t="s">
        <v>33</v>
      </c>
      <c r="C12" s="15" t="s">
        <v>34</v>
      </c>
      <c r="D12" s="15" t="s">
        <v>35</v>
      </c>
      <c r="E12" s="20" t="s">
        <v>36</v>
      </c>
      <c r="F12" s="21">
        <v>1</v>
      </c>
      <c r="G12" s="22">
        <v>176.9</v>
      </c>
      <c r="H12" s="28">
        <f t="shared" si="0"/>
        <v>176.9</v>
      </c>
      <c r="I12" s="27"/>
    </row>
    <row r="13" ht="24" spans="1:9">
      <c r="A13" s="13" t="s">
        <v>37</v>
      </c>
      <c r="B13" s="15" t="s">
        <v>38</v>
      </c>
      <c r="C13" s="15" t="s">
        <v>39</v>
      </c>
      <c r="D13" s="15" t="s">
        <v>40</v>
      </c>
      <c r="E13" s="20" t="s">
        <v>41</v>
      </c>
      <c r="F13" s="21">
        <v>171.548</v>
      </c>
      <c r="G13" s="22">
        <v>150.39</v>
      </c>
      <c r="H13" s="28">
        <f t="shared" si="0"/>
        <v>25799.1</v>
      </c>
      <c r="I13" s="27"/>
    </row>
    <row r="14" spans="1:9">
      <c r="A14" s="13" t="s">
        <v>42</v>
      </c>
      <c r="B14" s="15" t="s">
        <v>43</v>
      </c>
      <c r="C14" s="15" t="s">
        <v>44</v>
      </c>
      <c r="D14" s="15" t="s">
        <v>45</v>
      </c>
      <c r="E14" s="20" t="s">
        <v>41</v>
      </c>
      <c r="F14" s="21">
        <v>110.44</v>
      </c>
      <c r="G14" s="22">
        <v>81.98</v>
      </c>
      <c r="H14" s="28">
        <f t="shared" si="0"/>
        <v>9053.87</v>
      </c>
      <c r="I14" s="27"/>
    </row>
    <row r="15" ht="24" spans="1:9">
      <c r="A15" s="13" t="s">
        <v>46</v>
      </c>
      <c r="B15" s="15" t="s">
        <v>47</v>
      </c>
      <c r="C15" s="15" t="s">
        <v>48</v>
      </c>
      <c r="D15" s="15" t="s">
        <v>49</v>
      </c>
      <c r="E15" s="20" t="s">
        <v>41</v>
      </c>
      <c r="F15" s="21">
        <v>63.882</v>
      </c>
      <c r="G15" s="22">
        <v>73.93</v>
      </c>
      <c r="H15" s="28">
        <f t="shared" si="0"/>
        <v>4722.8</v>
      </c>
      <c r="I15" s="27"/>
    </row>
    <row r="16" spans="1:9">
      <c r="A16" s="13" t="s">
        <v>50</v>
      </c>
      <c r="B16" s="15" t="s">
        <v>51</v>
      </c>
      <c r="C16" s="15" t="s">
        <v>52</v>
      </c>
      <c r="D16" s="15" t="s">
        <v>53</v>
      </c>
      <c r="E16" s="20" t="s">
        <v>26</v>
      </c>
      <c r="F16" s="21">
        <v>55.62</v>
      </c>
      <c r="G16" s="22">
        <v>24.03</v>
      </c>
      <c r="H16" s="28">
        <f t="shared" si="0"/>
        <v>1336.55</v>
      </c>
      <c r="I16" s="27"/>
    </row>
    <row r="17" spans="1:9">
      <c r="A17" s="13" t="s">
        <v>54</v>
      </c>
      <c r="B17" s="15" t="s">
        <v>55</v>
      </c>
      <c r="C17" s="15" t="s">
        <v>56</v>
      </c>
      <c r="D17" s="15" t="s">
        <v>57</v>
      </c>
      <c r="E17" s="20" t="s">
        <v>26</v>
      </c>
      <c r="F17" s="21">
        <v>231.62</v>
      </c>
      <c r="G17" s="22">
        <v>41.81</v>
      </c>
      <c r="H17" s="28">
        <f t="shared" si="0"/>
        <v>9684.03</v>
      </c>
      <c r="I17" s="27"/>
    </row>
    <row r="18" ht="36" spans="1:9">
      <c r="A18" s="13" t="s">
        <v>58</v>
      </c>
      <c r="B18" s="15" t="s">
        <v>59</v>
      </c>
      <c r="C18" s="15" t="s">
        <v>60</v>
      </c>
      <c r="D18" s="15" t="s">
        <v>61</v>
      </c>
      <c r="E18" s="20" t="s">
        <v>41</v>
      </c>
      <c r="F18" s="21">
        <v>361.346</v>
      </c>
      <c r="G18" s="22">
        <v>48.74</v>
      </c>
      <c r="H18" s="28">
        <f t="shared" si="0"/>
        <v>17612</v>
      </c>
      <c r="I18" s="27"/>
    </row>
    <row r="19" spans="1:9">
      <c r="A19" s="13" t="s">
        <v>62</v>
      </c>
      <c r="B19" s="14"/>
      <c r="C19" s="14"/>
      <c r="D19" s="14"/>
      <c r="E19" s="14"/>
      <c r="F19" s="14"/>
      <c r="G19" s="14"/>
      <c r="H19" s="26"/>
      <c r="I19" s="27"/>
    </row>
    <row r="20" ht="24" spans="1:9">
      <c r="A20" s="13" t="s">
        <v>63</v>
      </c>
      <c r="B20" s="15" t="s">
        <v>64</v>
      </c>
      <c r="C20" s="15" t="s">
        <v>65</v>
      </c>
      <c r="D20" s="15" t="s">
        <v>66</v>
      </c>
      <c r="E20" s="20" t="s">
        <v>41</v>
      </c>
      <c r="F20" s="21">
        <v>1541.262</v>
      </c>
      <c r="G20" s="22">
        <v>4.22</v>
      </c>
      <c r="H20" s="28">
        <f t="shared" ref="H20:H40" si="1">F20*G20</f>
        <v>6504.13</v>
      </c>
      <c r="I20" s="27"/>
    </row>
    <row r="21" ht="24" spans="1:9">
      <c r="A21" s="13" t="s">
        <v>67</v>
      </c>
      <c r="B21" s="15" t="s">
        <v>68</v>
      </c>
      <c r="C21" s="15" t="s">
        <v>60</v>
      </c>
      <c r="D21" s="15" t="s">
        <v>69</v>
      </c>
      <c r="E21" s="20" t="s">
        <v>41</v>
      </c>
      <c r="F21" s="21">
        <v>1541.262</v>
      </c>
      <c r="G21" s="22">
        <v>40.87</v>
      </c>
      <c r="H21" s="28">
        <f t="shared" si="1"/>
        <v>62991.38</v>
      </c>
      <c r="I21" s="27"/>
    </row>
    <row r="22" spans="1:9">
      <c r="A22" s="13" t="s">
        <v>70</v>
      </c>
      <c r="B22" s="14"/>
      <c r="C22" s="14"/>
      <c r="D22" s="14"/>
      <c r="E22" s="14"/>
      <c r="F22" s="14"/>
      <c r="G22" s="14"/>
      <c r="H22" s="26"/>
      <c r="I22" s="27"/>
    </row>
    <row r="23" ht="96" spans="1:9">
      <c r="A23" s="13" t="s">
        <v>71</v>
      </c>
      <c r="B23" s="15" t="s">
        <v>72</v>
      </c>
      <c r="C23" s="15" t="s">
        <v>73</v>
      </c>
      <c r="D23" s="15" t="s">
        <v>74</v>
      </c>
      <c r="E23" s="20" t="s">
        <v>31</v>
      </c>
      <c r="F23" s="21">
        <v>25</v>
      </c>
      <c r="G23" s="22">
        <v>77.86</v>
      </c>
      <c r="H23" s="28">
        <f t="shared" si="1"/>
        <v>1946.5</v>
      </c>
      <c r="I23" s="27"/>
    </row>
    <row r="24" ht="36" spans="1:9">
      <c r="A24" s="13" t="s">
        <v>75</v>
      </c>
      <c r="B24" s="15" t="s">
        <v>76</v>
      </c>
      <c r="C24" s="15" t="s">
        <v>77</v>
      </c>
      <c r="D24" s="15" t="s">
        <v>78</v>
      </c>
      <c r="E24" s="20" t="s">
        <v>31</v>
      </c>
      <c r="F24" s="21">
        <v>82.03</v>
      </c>
      <c r="G24" s="22">
        <v>202.96</v>
      </c>
      <c r="H24" s="28">
        <f t="shared" si="1"/>
        <v>16648.81</v>
      </c>
      <c r="I24" s="27"/>
    </row>
    <row r="25" ht="48" spans="1:9">
      <c r="A25" s="13" t="s">
        <v>79</v>
      </c>
      <c r="B25" s="15" t="s">
        <v>80</v>
      </c>
      <c r="C25" s="15" t="s">
        <v>81</v>
      </c>
      <c r="D25" s="15" t="s">
        <v>82</v>
      </c>
      <c r="E25" s="20" t="s">
        <v>26</v>
      </c>
      <c r="F25" s="21">
        <v>62.11</v>
      </c>
      <c r="G25" s="22">
        <v>20.74</v>
      </c>
      <c r="H25" s="28">
        <f t="shared" si="1"/>
        <v>1288.16</v>
      </c>
      <c r="I25" s="27"/>
    </row>
    <row r="26" spans="1:9">
      <c r="A26" s="13" t="s">
        <v>83</v>
      </c>
      <c r="B26" s="15" t="s">
        <v>84</v>
      </c>
      <c r="C26" s="15" t="s">
        <v>85</v>
      </c>
      <c r="D26" s="15" t="s">
        <v>86</v>
      </c>
      <c r="E26" s="20" t="s">
        <v>41</v>
      </c>
      <c r="F26" s="21">
        <v>18.633</v>
      </c>
      <c r="G26" s="22">
        <v>40.55</v>
      </c>
      <c r="H26" s="28">
        <f t="shared" si="1"/>
        <v>755.57</v>
      </c>
      <c r="I26" s="27"/>
    </row>
    <row r="27" spans="1:9">
      <c r="A27" s="13" t="s">
        <v>87</v>
      </c>
      <c r="B27" s="15" t="s">
        <v>88</v>
      </c>
      <c r="C27" s="15" t="s">
        <v>89</v>
      </c>
      <c r="D27" s="15" t="s">
        <v>90</v>
      </c>
      <c r="E27" s="20" t="s">
        <v>41</v>
      </c>
      <c r="F27" s="21">
        <v>7.804</v>
      </c>
      <c r="G27" s="22">
        <v>5.68</v>
      </c>
      <c r="H27" s="28">
        <f t="shared" si="1"/>
        <v>44.33</v>
      </c>
      <c r="I27" s="27"/>
    </row>
    <row r="28" spans="1:9">
      <c r="A28" s="13" t="s">
        <v>91</v>
      </c>
      <c r="B28" s="15" t="s">
        <v>92</v>
      </c>
      <c r="C28" s="15" t="s">
        <v>93</v>
      </c>
      <c r="D28" s="15" t="s">
        <v>90</v>
      </c>
      <c r="E28" s="20" t="s">
        <v>41</v>
      </c>
      <c r="F28" s="21">
        <v>5.469</v>
      </c>
      <c r="G28" s="22">
        <v>9.71</v>
      </c>
      <c r="H28" s="28">
        <f t="shared" si="1"/>
        <v>53.1</v>
      </c>
      <c r="I28" s="27"/>
    </row>
    <row r="29" spans="1:9">
      <c r="A29" s="13" t="s">
        <v>94</v>
      </c>
      <c r="B29" s="15" t="s">
        <v>95</v>
      </c>
      <c r="C29" s="15" t="s">
        <v>60</v>
      </c>
      <c r="D29" s="15" t="s">
        <v>90</v>
      </c>
      <c r="E29" s="20" t="s">
        <v>41</v>
      </c>
      <c r="F29" s="21">
        <v>1.518</v>
      </c>
      <c r="G29" s="22">
        <v>6.49</v>
      </c>
      <c r="H29" s="28">
        <f t="shared" si="1"/>
        <v>9.85</v>
      </c>
      <c r="I29" s="27"/>
    </row>
    <row r="30" ht="24" spans="1:9">
      <c r="A30" s="13" t="s">
        <v>96</v>
      </c>
      <c r="B30" s="15" t="s">
        <v>97</v>
      </c>
      <c r="C30" s="15" t="s">
        <v>98</v>
      </c>
      <c r="D30" s="15" t="s">
        <v>99</v>
      </c>
      <c r="E30" s="20" t="s">
        <v>41</v>
      </c>
      <c r="F30" s="21">
        <v>0.325</v>
      </c>
      <c r="G30" s="22">
        <v>414.99</v>
      </c>
      <c r="H30" s="28">
        <f t="shared" si="1"/>
        <v>134.87</v>
      </c>
      <c r="I30" s="27"/>
    </row>
    <row r="31" ht="24" spans="1:9">
      <c r="A31" s="13" t="s">
        <v>100</v>
      </c>
      <c r="B31" s="15" t="s">
        <v>101</v>
      </c>
      <c r="C31" s="15" t="s">
        <v>102</v>
      </c>
      <c r="D31" s="15" t="s">
        <v>103</v>
      </c>
      <c r="E31" s="20" t="s">
        <v>41</v>
      </c>
      <c r="F31" s="21">
        <v>2.09</v>
      </c>
      <c r="G31" s="22">
        <v>491.02</v>
      </c>
      <c r="H31" s="28">
        <f t="shared" si="1"/>
        <v>1026.23</v>
      </c>
      <c r="I31" s="27"/>
    </row>
    <row r="32" ht="24" spans="1:9">
      <c r="A32" s="13" t="s">
        <v>104</v>
      </c>
      <c r="B32" s="15" t="s">
        <v>105</v>
      </c>
      <c r="C32" s="15" t="s">
        <v>106</v>
      </c>
      <c r="D32" s="15" t="s">
        <v>107</v>
      </c>
      <c r="E32" s="20" t="s">
        <v>108</v>
      </c>
      <c r="F32" s="21">
        <v>0.029</v>
      </c>
      <c r="G32" s="22">
        <v>5584.75</v>
      </c>
      <c r="H32" s="28">
        <f t="shared" si="1"/>
        <v>161.96</v>
      </c>
      <c r="I32" s="27"/>
    </row>
    <row r="33" ht="24" spans="1:9">
      <c r="A33" s="13" t="s">
        <v>109</v>
      </c>
      <c r="B33" s="15" t="s">
        <v>110</v>
      </c>
      <c r="C33" s="15" t="s">
        <v>106</v>
      </c>
      <c r="D33" s="15" t="s">
        <v>111</v>
      </c>
      <c r="E33" s="20" t="s">
        <v>108</v>
      </c>
      <c r="F33" s="21">
        <v>0.052</v>
      </c>
      <c r="G33" s="22">
        <v>5584.75</v>
      </c>
      <c r="H33" s="28">
        <f t="shared" si="1"/>
        <v>290.41</v>
      </c>
      <c r="I33" s="27"/>
    </row>
    <row r="34" ht="24" spans="1:9">
      <c r="A34" s="13" t="s">
        <v>112</v>
      </c>
      <c r="B34" s="15" t="s">
        <v>113</v>
      </c>
      <c r="C34" s="15" t="s">
        <v>106</v>
      </c>
      <c r="D34" s="15" t="s">
        <v>114</v>
      </c>
      <c r="E34" s="20" t="s">
        <v>108</v>
      </c>
      <c r="F34" s="21">
        <v>0.052</v>
      </c>
      <c r="G34" s="22">
        <v>4379.87</v>
      </c>
      <c r="H34" s="28">
        <f t="shared" si="1"/>
        <v>227.75</v>
      </c>
      <c r="I34" s="27"/>
    </row>
    <row r="35" ht="48" spans="1:9">
      <c r="A35" s="13" t="s">
        <v>115</v>
      </c>
      <c r="B35" s="15" t="s">
        <v>116</v>
      </c>
      <c r="C35" s="15" t="s">
        <v>117</v>
      </c>
      <c r="D35" s="16" t="s">
        <v>118</v>
      </c>
      <c r="E35" s="20" t="s">
        <v>26</v>
      </c>
      <c r="F35" s="21">
        <v>3710.88</v>
      </c>
      <c r="G35" s="22">
        <v>20.67</v>
      </c>
      <c r="H35" s="28">
        <f t="shared" si="1"/>
        <v>76703.89</v>
      </c>
      <c r="I35" s="27"/>
    </row>
    <row r="36" ht="48" spans="1:9">
      <c r="A36" s="13" t="s">
        <v>119</v>
      </c>
      <c r="B36" s="15" t="s">
        <v>120</v>
      </c>
      <c r="C36" s="15" t="s">
        <v>121</v>
      </c>
      <c r="D36" s="15" t="s">
        <v>122</v>
      </c>
      <c r="E36" s="20" t="s">
        <v>26</v>
      </c>
      <c r="F36" s="21">
        <v>3800.421</v>
      </c>
      <c r="G36" s="22">
        <v>45.78</v>
      </c>
      <c r="H36" s="28">
        <f t="shared" si="1"/>
        <v>173983.27</v>
      </c>
      <c r="I36" s="27"/>
    </row>
    <row r="37" ht="36" spans="1:9">
      <c r="A37" s="13" t="s">
        <v>123</v>
      </c>
      <c r="B37" s="15" t="s">
        <v>124</v>
      </c>
      <c r="C37" s="15" t="s">
        <v>125</v>
      </c>
      <c r="D37" s="15" t="s">
        <v>126</v>
      </c>
      <c r="E37" s="20" t="s">
        <v>26</v>
      </c>
      <c r="F37" s="21">
        <v>3653.58</v>
      </c>
      <c r="G37" s="22">
        <v>31.89</v>
      </c>
      <c r="H37" s="28">
        <f t="shared" si="1"/>
        <v>116512.67</v>
      </c>
      <c r="I37" s="27"/>
    </row>
    <row r="38" ht="84" spans="1:9">
      <c r="A38" s="13" t="s">
        <v>127</v>
      </c>
      <c r="B38" s="15" t="s">
        <v>128</v>
      </c>
      <c r="C38" s="15" t="s">
        <v>129</v>
      </c>
      <c r="D38" s="15" t="s">
        <v>130</v>
      </c>
      <c r="E38" s="20" t="s">
        <v>31</v>
      </c>
      <c r="F38" s="21">
        <v>298.47</v>
      </c>
      <c r="G38" s="22">
        <v>217.72</v>
      </c>
      <c r="H38" s="28">
        <f t="shared" si="1"/>
        <v>64982.89</v>
      </c>
      <c r="I38" s="27"/>
    </row>
    <row r="39" ht="48" spans="1:9">
      <c r="A39" s="13" t="s">
        <v>131</v>
      </c>
      <c r="B39" s="15" t="s">
        <v>132</v>
      </c>
      <c r="C39" s="15" t="s">
        <v>117</v>
      </c>
      <c r="D39" s="16" t="s">
        <v>118</v>
      </c>
      <c r="E39" s="20" t="s">
        <v>26</v>
      </c>
      <c r="F39" s="21">
        <v>479.24</v>
      </c>
      <c r="G39" s="22">
        <v>20.67</v>
      </c>
      <c r="H39" s="28">
        <f t="shared" si="1"/>
        <v>9905.89</v>
      </c>
      <c r="I39" s="27"/>
    </row>
    <row r="40" ht="48" spans="1:9">
      <c r="A40" s="13" t="s">
        <v>133</v>
      </c>
      <c r="B40" s="15" t="s">
        <v>134</v>
      </c>
      <c r="C40" s="15" t="s">
        <v>121</v>
      </c>
      <c r="D40" s="15" t="s">
        <v>122</v>
      </c>
      <c r="E40" s="20" t="s">
        <v>26</v>
      </c>
      <c r="F40" s="21">
        <v>479.24</v>
      </c>
      <c r="G40" s="22">
        <v>45.78</v>
      </c>
      <c r="H40" s="28">
        <f t="shared" si="1"/>
        <v>21939.61</v>
      </c>
      <c r="I40" s="27"/>
    </row>
    <row r="41" spans="1:9">
      <c r="A41" s="13" t="s">
        <v>135</v>
      </c>
      <c r="B41" s="14"/>
      <c r="C41" s="14"/>
      <c r="D41" s="14"/>
      <c r="E41" s="14"/>
      <c r="F41" s="14"/>
      <c r="G41" s="14"/>
      <c r="H41" s="26"/>
      <c r="I41" s="27"/>
    </row>
    <row r="42" spans="1:9">
      <c r="A42" s="13" t="s">
        <v>136</v>
      </c>
      <c r="B42" s="15" t="s">
        <v>137</v>
      </c>
      <c r="C42" s="15" t="s">
        <v>138</v>
      </c>
      <c r="D42" s="15" t="s">
        <v>139</v>
      </c>
      <c r="E42" s="20" t="s">
        <v>31</v>
      </c>
      <c r="F42" s="21">
        <v>31</v>
      </c>
      <c r="G42" s="22">
        <v>134.98</v>
      </c>
      <c r="H42" s="28">
        <f t="shared" ref="H42:H53" si="2">F42*G42</f>
        <v>4184.38</v>
      </c>
      <c r="I42" s="27"/>
    </row>
    <row r="43" spans="1:9">
      <c r="A43" s="13" t="s">
        <v>140</v>
      </c>
      <c r="B43" s="15" t="s">
        <v>141</v>
      </c>
      <c r="C43" s="15" t="s">
        <v>142</v>
      </c>
      <c r="D43" s="15" t="s">
        <v>143</v>
      </c>
      <c r="E43" s="20" t="s">
        <v>26</v>
      </c>
      <c r="F43" s="21">
        <v>27.612</v>
      </c>
      <c r="G43" s="22">
        <v>53.55</v>
      </c>
      <c r="H43" s="28">
        <f t="shared" si="2"/>
        <v>1478.62</v>
      </c>
      <c r="I43" s="27"/>
    </row>
    <row r="44" ht="24" spans="1:9">
      <c r="A44" s="13" t="s">
        <v>144</v>
      </c>
      <c r="B44" s="15" t="s">
        <v>145</v>
      </c>
      <c r="C44" s="15" t="s">
        <v>89</v>
      </c>
      <c r="D44" s="15" t="s">
        <v>146</v>
      </c>
      <c r="E44" s="20" t="s">
        <v>41</v>
      </c>
      <c r="F44" s="21">
        <v>8.91</v>
      </c>
      <c r="G44" s="22">
        <v>6.89</v>
      </c>
      <c r="H44" s="28">
        <f t="shared" si="2"/>
        <v>61.39</v>
      </c>
      <c r="I44" s="27"/>
    </row>
    <row r="45" ht="84" spans="1:9">
      <c r="A45" s="13" t="s">
        <v>147</v>
      </c>
      <c r="B45" s="15" t="s">
        <v>148</v>
      </c>
      <c r="C45" s="15" t="s">
        <v>93</v>
      </c>
      <c r="D45" s="15" t="s">
        <v>149</v>
      </c>
      <c r="E45" s="20" t="s">
        <v>41</v>
      </c>
      <c r="F45" s="21">
        <v>5.454</v>
      </c>
      <c r="G45" s="22">
        <v>9.71</v>
      </c>
      <c r="H45" s="28">
        <f t="shared" si="2"/>
        <v>52.96</v>
      </c>
      <c r="I45" s="27"/>
    </row>
    <row r="46" ht="24" spans="1:9">
      <c r="A46" s="13" t="s">
        <v>150</v>
      </c>
      <c r="B46" s="15" t="s">
        <v>151</v>
      </c>
      <c r="C46" s="15" t="s">
        <v>60</v>
      </c>
      <c r="D46" s="15" t="s">
        <v>69</v>
      </c>
      <c r="E46" s="20" t="s">
        <v>41</v>
      </c>
      <c r="F46" s="21">
        <v>2.641</v>
      </c>
      <c r="G46" s="22">
        <v>40.87</v>
      </c>
      <c r="H46" s="28">
        <f t="shared" si="2"/>
        <v>107.94</v>
      </c>
      <c r="I46" s="27"/>
    </row>
    <row r="47" ht="60" spans="1:9">
      <c r="A47" s="13" t="s">
        <v>152</v>
      </c>
      <c r="B47" s="15" t="s">
        <v>153</v>
      </c>
      <c r="C47" s="15" t="s">
        <v>154</v>
      </c>
      <c r="D47" s="15" t="s">
        <v>155</v>
      </c>
      <c r="E47" s="20" t="s">
        <v>156</v>
      </c>
      <c r="F47" s="21">
        <v>4</v>
      </c>
      <c r="G47" s="22">
        <v>539.74</v>
      </c>
      <c r="H47" s="28">
        <f t="shared" si="2"/>
        <v>2158.96</v>
      </c>
      <c r="I47" s="27"/>
    </row>
    <row r="48" ht="60" spans="1:9">
      <c r="A48" s="13" t="s">
        <v>157</v>
      </c>
      <c r="B48" s="15" t="s">
        <v>158</v>
      </c>
      <c r="C48" s="15" t="s">
        <v>154</v>
      </c>
      <c r="D48" s="15" t="s">
        <v>159</v>
      </c>
      <c r="E48" s="20" t="s">
        <v>156</v>
      </c>
      <c r="F48" s="21">
        <v>4</v>
      </c>
      <c r="G48" s="22">
        <v>315.51</v>
      </c>
      <c r="H48" s="28">
        <f t="shared" si="2"/>
        <v>1262.04</v>
      </c>
      <c r="I48" s="27"/>
    </row>
    <row r="49" ht="228" spans="1:9">
      <c r="A49" s="13" t="s">
        <v>160</v>
      </c>
      <c r="B49" s="15" t="s">
        <v>161</v>
      </c>
      <c r="C49" s="15" t="s">
        <v>162</v>
      </c>
      <c r="D49" s="16" t="s">
        <v>163</v>
      </c>
      <c r="E49" s="20" t="s">
        <v>164</v>
      </c>
      <c r="F49" s="21">
        <v>4</v>
      </c>
      <c r="G49" s="22">
        <v>717.25</v>
      </c>
      <c r="H49" s="28">
        <f t="shared" si="2"/>
        <v>2869</v>
      </c>
      <c r="I49" s="27"/>
    </row>
    <row r="50" ht="48" spans="1:9">
      <c r="A50" s="13" t="s">
        <v>165</v>
      </c>
      <c r="B50" s="15" t="s">
        <v>166</v>
      </c>
      <c r="C50" s="15" t="s">
        <v>154</v>
      </c>
      <c r="D50" s="15" t="s">
        <v>167</v>
      </c>
      <c r="E50" s="20" t="s">
        <v>156</v>
      </c>
      <c r="F50" s="21">
        <v>1</v>
      </c>
      <c r="G50" s="22">
        <v>452.06</v>
      </c>
      <c r="H50" s="28">
        <f t="shared" si="2"/>
        <v>452.06</v>
      </c>
      <c r="I50" s="27"/>
    </row>
    <row r="51" ht="204" spans="1:9">
      <c r="A51" s="13" t="s">
        <v>168</v>
      </c>
      <c r="B51" s="15" t="s">
        <v>169</v>
      </c>
      <c r="C51" s="15" t="s">
        <v>162</v>
      </c>
      <c r="D51" s="16" t="s">
        <v>170</v>
      </c>
      <c r="E51" s="20" t="s">
        <v>164</v>
      </c>
      <c r="F51" s="21">
        <v>1</v>
      </c>
      <c r="G51" s="22">
        <v>615.79</v>
      </c>
      <c r="H51" s="28">
        <f t="shared" si="2"/>
        <v>615.79</v>
      </c>
      <c r="I51" s="27"/>
    </row>
    <row r="52" ht="48" spans="1:9">
      <c r="A52" s="13" t="s">
        <v>171</v>
      </c>
      <c r="B52" s="15" t="s">
        <v>172</v>
      </c>
      <c r="C52" s="15" t="s">
        <v>154</v>
      </c>
      <c r="D52" s="15" t="s">
        <v>173</v>
      </c>
      <c r="E52" s="20" t="s">
        <v>156</v>
      </c>
      <c r="F52" s="21">
        <v>1</v>
      </c>
      <c r="G52" s="22">
        <v>397.28</v>
      </c>
      <c r="H52" s="28">
        <f t="shared" si="2"/>
        <v>397.28</v>
      </c>
      <c r="I52" s="27"/>
    </row>
    <row r="53" ht="204" spans="1:9">
      <c r="A53" s="13" t="s">
        <v>174</v>
      </c>
      <c r="B53" s="15" t="s">
        <v>175</v>
      </c>
      <c r="C53" s="15" t="s">
        <v>162</v>
      </c>
      <c r="D53" s="16" t="s">
        <v>176</v>
      </c>
      <c r="E53" s="20" t="s">
        <v>164</v>
      </c>
      <c r="F53" s="21">
        <v>1</v>
      </c>
      <c r="G53" s="22">
        <v>606.83</v>
      </c>
      <c r="H53" s="28">
        <f t="shared" si="2"/>
        <v>606.83</v>
      </c>
      <c r="I53" s="27"/>
    </row>
    <row r="54" spans="1:9">
      <c r="A54" s="13" t="s">
        <v>177</v>
      </c>
      <c r="B54" s="14"/>
      <c r="C54" s="14"/>
      <c r="D54" s="14"/>
      <c r="E54" s="14"/>
      <c r="F54" s="14"/>
      <c r="G54" s="14"/>
      <c r="H54" s="26"/>
      <c r="I54" s="27"/>
    </row>
    <row r="55" ht="24" spans="1:9">
      <c r="A55" s="13" t="s">
        <v>178</v>
      </c>
      <c r="B55" s="15" t="s">
        <v>179</v>
      </c>
      <c r="C55" s="15" t="s">
        <v>180</v>
      </c>
      <c r="D55" s="15" t="s">
        <v>181</v>
      </c>
      <c r="E55" s="20" t="s">
        <v>41</v>
      </c>
      <c r="F55" s="21">
        <v>114.379</v>
      </c>
      <c r="G55" s="22">
        <v>6.66</v>
      </c>
      <c r="H55" s="28">
        <f t="shared" ref="H55:H60" si="3">F55*G55</f>
        <v>761.76</v>
      </c>
      <c r="I55" s="27"/>
    </row>
    <row r="56" ht="84" spans="1:9">
      <c r="A56" s="13" t="s">
        <v>182</v>
      </c>
      <c r="B56" s="15" t="s">
        <v>183</v>
      </c>
      <c r="C56" s="15" t="s">
        <v>93</v>
      </c>
      <c r="D56" s="15" t="s">
        <v>149</v>
      </c>
      <c r="E56" s="20" t="s">
        <v>41</v>
      </c>
      <c r="F56" s="21">
        <v>75.733</v>
      </c>
      <c r="G56" s="22">
        <v>9.71</v>
      </c>
      <c r="H56" s="28">
        <f t="shared" si="3"/>
        <v>735.37</v>
      </c>
      <c r="I56" s="27"/>
    </row>
    <row r="57" ht="24" spans="1:9">
      <c r="A57" s="13" t="s">
        <v>184</v>
      </c>
      <c r="B57" s="15" t="s">
        <v>185</v>
      </c>
      <c r="C57" s="15" t="s">
        <v>60</v>
      </c>
      <c r="D57" s="15" t="s">
        <v>69</v>
      </c>
      <c r="E57" s="20" t="s">
        <v>41</v>
      </c>
      <c r="F57" s="21">
        <v>27.33</v>
      </c>
      <c r="G57" s="22">
        <v>40.87</v>
      </c>
      <c r="H57" s="28">
        <f t="shared" si="3"/>
        <v>1116.98</v>
      </c>
      <c r="I57" s="27"/>
    </row>
    <row r="58" ht="96" spans="1:9">
      <c r="A58" s="13" t="s">
        <v>186</v>
      </c>
      <c r="B58" s="15" t="s">
        <v>187</v>
      </c>
      <c r="C58" s="15" t="s">
        <v>188</v>
      </c>
      <c r="D58" s="15" t="s">
        <v>189</v>
      </c>
      <c r="E58" s="20" t="s">
        <v>31</v>
      </c>
      <c r="F58" s="21">
        <v>152.02</v>
      </c>
      <c r="G58" s="22">
        <v>179.93</v>
      </c>
      <c r="H58" s="28">
        <f t="shared" si="3"/>
        <v>27352.96</v>
      </c>
      <c r="I58" s="27"/>
    </row>
    <row r="59" ht="84" spans="1:9">
      <c r="A59" s="13" t="s">
        <v>190</v>
      </c>
      <c r="B59" s="15" t="s">
        <v>191</v>
      </c>
      <c r="C59" s="15" t="s">
        <v>192</v>
      </c>
      <c r="D59" s="15" t="s">
        <v>193</v>
      </c>
      <c r="E59" s="20" t="s">
        <v>194</v>
      </c>
      <c r="F59" s="21">
        <v>6</v>
      </c>
      <c r="G59" s="22">
        <v>2484.85</v>
      </c>
      <c r="H59" s="28">
        <f t="shared" si="3"/>
        <v>14909.1</v>
      </c>
      <c r="I59" s="27"/>
    </row>
    <row r="60" ht="156" spans="1:9">
      <c r="A60" s="13" t="s">
        <v>195</v>
      </c>
      <c r="B60" s="15" t="s">
        <v>196</v>
      </c>
      <c r="C60" s="15" t="s">
        <v>197</v>
      </c>
      <c r="D60" s="15" t="s">
        <v>198</v>
      </c>
      <c r="E60" s="20" t="s">
        <v>194</v>
      </c>
      <c r="F60" s="21">
        <v>4</v>
      </c>
      <c r="G60" s="22">
        <v>932.5</v>
      </c>
      <c r="H60" s="28">
        <f t="shared" si="3"/>
        <v>3730</v>
      </c>
      <c r="I60" s="27"/>
    </row>
    <row r="61" spans="1:9">
      <c r="A61" s="13" t="s">
        <v>199</v>
      </c>
      <c r="B61" s="14"/>
      <c r="C61" s="14"/>
      <c r="D61" s="14"/>
      <c r="E61" s="14"/>
      <c r="F61" s="14"/>
      <c r="G61" s="14"/>
      <c r="H61" s="26"/>
      <c r="I61" s="27"/>
    </row>
    <row r="62" ht="24" spans="1:9">
      <c r="A62" s="13" t="s">
        <v>200</v>
      </c>
      <c r="B62" s="15" t="s">
        <v>201</v>
      </c>
      <c r="C62" s="15" t="s">
        <v>180</v>
      </c>
      <c r="D62" s="15" t="s">
        <v>181</v>
      </c>
      <c r="E62" s="20" t="s">
        <v>41</v>
      </c>
      <c r="F62" s="21">
        <v>47.815</v>
      </c>
      <c r="G62" s="22">
        <v>6.76</v>
      </c>
      <c r="H62" s="28">
        <f t="shared" ref="H62:H66" si="4">F62*G62</f>
        <v>323.23</v>
      </c>
      <c r="I62" s="27"/>
    </row>
    <row r="63" ht="84" spans="1:9">
      <c r="A63" s="13" t="s">
        <v>202</v>
      </c>
      <c r="B63" s="15" t="s">
        <v>203</v>
      </c>
      <c r="C63" s="15" t="s">
        <v>93</v>
      </c>
      <c r="D63" s="15" t="s">
        <v>149</v>
      </c>
      <c r="E63" s="20" t="s">
        <v>41</v>
      </c>
      <c r="F63" s="21">
        <v>25.353</v>
      </c>
      <c r="G63" s="22">
        <v>9.71</v>
      </c>
      <c r="H63" s="28">
        <f t="shared" si="4"/>
        <v>246.18</v>
      </c>
      <c r="I63" s="27"/>
    </row>
    <row r="64" ht="24" spans="1:9">
      <c r="A64" s="13" t="s">
        <v>204</v>
      </c>
      <c r="B64" s="15" t="s">
        <v>205</v>
      </c>
      <c r="C64" s="15" t="s">
        <v>60</v>
      </c>
      <c r="D64" s="15" t="s">
        <v>69</v>
      </c>
      <c r="E64" s="20" t="s">
        <v>41</v>
      </c>
      <c r="F64" s="21">
        <v>18.674</v>
      </c>
      <c r="G64" s="22">
        <v>40.87</v>
      </c>
      <c r="H64" s="28">
        <f t="shared" si="4"/>
        <v>763.21</v>
      </c>
      <c r="I64" s="27"/>
    </row>
    <row r="65" ht="96" spans="1:9">
      <c r="A65" s="13" t="s">
        <v>206</v>
      </c>
      <c r="B65" s="15" t="s">
        <v>207</v>
      </c>
      <c r="C65" s="15" t="s">
        <v>188</v>
      </c>
      <c r="D65" s="15" t="s">
        <v>208</v>
      </c>
      <c r="E65" s="20" t="s">
        <v>31</v>
      </c>
      <c r="F65" s="21">
        <v>77.17</v>
      </c>
      <c r="G65" s="22">
        <v>124.77</v>
      </c>
      <c r="H65" s="28">
        <f t="shared" si="4"/>
        <v>9628.5</v>
      </c>
      <c r="I65" s="27"/>
    </row>
    <row r="66" ht="72" spans="1:9">
      <c r="A66" s="13" t="s">
        <v>209</v>
      </c>
      <c r="B66" s="15" t="s">
        <v>210</v>
      </c>
      <c r="C66" s="15" t="s">
        <v>192</v>
      </c>
      <c r="D66" s="15" t="s">
        <v>211</v>
      </c>
      <c r="E66" s="20" t="s">
        <v>194</v>
      </c>
      <c r="F66" s="21">
        <v>4</v>
      </c>
      <c r="G66" s="22">
        <v>2516.26</v>
      </c>
      <c r="H66" s="28">
        <f t="shared" si="4"/>
        <v>10065.04</v>
      </c>
      <c r="I66" s="27"/>
    </row>
    <row r="67" spans="1:9">
      <c r="A67" s="13" t="s">
        <v>212</v>
      </c>
      <c r="B67" s="14"/>
      <c r="C67" s="14"/>
      <c r="D67" s="14"/>
      <c r="E67" s="14"/>
      <c r="F67" s="14"/>
      <c r="G67" s="14"/>
      <c r="H67" s="26"/>
      <c r="I67" s="27"/>
    </row>
    <row r="68" ht="24" spans="1:9">
      <c r="A68" s="13" t="s">
        <v>213</v>
      </c>
      <c r="B68" s="15" t="s">
        <v>214</v>
      </c>
      <c r="C68" s="15" t="s">
        <v>180</v>
      </c>
      <c r="D68" s="15" t="s">
        <v>181</v>
      </c>
      <c r="E68" s="20" t="s">
        <v>41</v>
      </c>
      <c r="F68" s="21">
        <v>132.221</v>
      </c>
      <c r="G68" s="22">
        <v>6.76</v>
      </c>
      <c r="H68" s="28">
        <f t="shared" ref="H68:H85" si="5">F68*G68</f>
        <v>893.81</v>
      </c>
      <c r="I68" s="27"/>
    </row>
    <row r="69" ht="84" spans="1:9">
      <c r="A69" s="13" t="s">
        <v>215</v>
      </c>
      <c r="B69" s="15" t="s">
        <v>216</v>
      </c>
      <c r="C69" s="15" t="s">
        <v>93</v>
      </c>
      <c r="D69" s="15" t="s">
        <v>217</v>
      </c>
      <c r="E69" s="20" t="s">
        <v>41</v>
      </c>
      <c r="F69" s="21">
        <v>63.451</v>
      </c>
      <c r="G69" s="22">
        <v>166.16</v>
      </c>
      <c r="H69" s="28">
        <f t="shared" si="5"/>
        <v>10543.02</v>
      </c>
      <c r="I69" s="27"/>
    </row>
    <row r="70" ht="84" spans="1:9">
      <c r="A70" s="13" t="s">
        <v>218</v>
      </c>
      <c r="B70" s="15" t="s">
        <v>219</v>
      </c>
      <c r="C70" s="15" t="s">
        <v>93</v>
      </c>
      <c r="D70" s="15" t="s">
        <v>149</v>
      </c>
      <c r="E70" s="20" t="s">
        <v>41</v>
      </c>
      <c r="F70" s="21">
        <v>29.953</v>
      </c>
      <c r="G70" s="22">
        <v>9.71</v>
      </c>
      <c r="H70" s="28">
        <f t="shared" si="5"/>
        <v>290.84</v>
      </c>
      <c r="I70" s="27"/>
    </row>
    <row r="71" ht="24" spans="1:9">
      <c r="A71" s="13" t="s">
        <v>220</v>
      </c>
      <c r="B71" s="15" t="s">
        <v>221</v>
      </c>
      <c r="C71" s="15" t="s">
        <v>60</v>
      </c>
      <c r="D71" s="15" t="s">
        <v>69</v>
      </c>
      <c r="E71" s="20" t="s">
        <v>41</v>
      </c>
      <c r="F71" s="21">
        <v>79.109</v>
      </c>
      <c r="G71" s="22">
        <v>40.87</v>
      </c>
      <c r="H71" s="28">
        <f t="shared" si="5"/>
        <v>3233.18</v>
      </c>
      <c r="I71" s="27"/>
    </row>
    <row r="72" ht="36" spans="1:9">
      <c r="A72" s="13" t="s">
        <v>222</v>
      </c>
      <c r="B72" s="15" t="s">
        <v>223</v>
      </c>
      <c r="C72" s="15" t="s">
        <v>224</v>
      </c>
      <c r="D72" s="15" t="s">
        <v>225</v>
      </c>
      <c r="E72" s="20" t="s">
        <v>41</v>
      </c>
      <c r="F72" s="21">
        <v>26.306</v>
      </c>
      <c r="G72" s="22">
        <v>241.65</v>
      </c>
      <c r="H72" s="28">
        <f t="shared" si="5"/>
        <v>6356.84</v>
      </c>
      <c r="I72" s="27"/>
    </row>
    <row r="73" ht="84" spans="1:9">
      <c r="A73" s="13" t="s">
        <v>226</v>
      </c>
      <c r="B73" s="15" t="s">
        <v>227</v>
      </c>
      <c r="C73" s="15" t="s">
        <v>228</v>
      </c>
      <c r="D73" s="15" t="s">
        <v>229</v>
      </c>
      <c r="E73" s="20" t="s">
        <v>31</v>
      </c>
      <c r="F73" s="21">
        <v>704.862</v>
      </c>
      <c r="G73" s="22">
        <v>182.88</v>
      </c>
      <c r="H73" s="28">
        <f t="shared" si="5"/>
        <v>128905.16</v>
      </c>
      <c r="I73" s="27"/>
    </row>
    <row r="74" ht="24" spans="1:9">
      <c r="A74" s="13" t="s">
        <v>230</v>
      </c>
      <c r="B74" s="15" t="s">
        <v>231</v>
      </c>
      <c r="C74" s="15" t="s">
        <v>232</v>
      </c>
      <c r="D74" s="15" t="s">
        <v>233</v>
      </c>
      <c r="E74" s="20" t="s">
        <v>31</v>
      </c>
      <c r="F74" s="21">
        <v>730.71</v>
      </c>
      <c r="G74" s="22">
        <v>48.18</v>
      </c>
      <c r="H74" s="28">
        <f t="shared" si="5"/>
        <v>35205.61</v>
      </c>
      <c r="I74" s="27"/>
    </row>
    <row r="75" spans="1:9">
      <c r="A75" s="13" t="s">
        <v>234</v>
      </c>
      <c r="B75" s="15" t="s">
        <v>235</v>
      </c>
      <c r="C75" s="15" t="s">
        <v>236</v>
      </c>
      <c r="D75" s="15" t="s">
        <v>237</v>
      </c>
      <c r="E75" s="20" t="s">
        <v>238</v>
      </c>
      <c r="F75" s="21">
        <v>1</v>
      </c>
      <c r="G75" s="22">
        <v>566.2</v>
      </c>
      <c r="H75" s="28">
        <f t="shared" si="5"/>
        <v>566.2</v>
      </c>
      <c r="I75" s="27"/>
    </row>
    <row r="76" ht="24" spans="1:9">
      <c r="A76" s="13" t="s">
        <v>239</v>
      </c>
      <c r="B76" s="15" t="s">
        <v>240</v>
      </c>
      <c r="C76" s="15" t="s">
        <v>241</v>
      </c>
      <c r="D76" s="15" t="s">
        <v>242</v>
      </c>
      <c r="E76" s="20" t="s">
        <v>243</v>
      </c>
      <c r="F76" s="21">
        <v>1</v>
      </c>
      <c r="G76" s="22">
        <v>656.28</v>
      </c>
      <c r="H76" s="28">
        <f t="shared" si="5"/>
        <v>656.28</v>
      </c>
      <c r="I76" s="27"/>
    </row>
    <row r="77" spans="1:9">
      <c r="A77" s="13" t="s">
        <v>244</v>
      </c>
      <c r="B77" s="15" t="s">
        <v>245</v>
      </c>
      <c r="C77" s="15" t="s">
        <v>246</v>
      </c>
      <c r="D77" s="15" t="s">
        <v>247</v>
      </c>
      <c r="E77" s="20" t="s">
        <v>248</v>
      </c>
      <c r="F77" s="21">
        <v>1</v>
      </c>
      <c r="G77" s="22">
        <v>255.94</v>
      </c>
      <c r="H77" s="28">
        <f t="shared" si="5"/>
        <v>255.94</v>
      </c>
      <c r="I77" s="27"/>
    </row>
    <row r="78" ht="48" spans="1:9">
      <c r="A78" s="13" t="s">
        <v>249</v>
      </c>
      <c r="B78" s="15" t="s">
        <v>250</v>
      </c>
      <c r="C78" s="15" t="s">
        <v>251</v>
      </c>
      <c r="D78" s="15" t="s">
        <v>252</v>
      </c>
      <c r="E78" s="20" t="s">
        <v>31</v>
      </c>
      <c r="F78" s="21">
        <v>50.99</v>
      </c>
      <c r="G78" s="22">
        <v>40.68</v>
      </c>
      <c r="H78" s="28">
        <f t="shared" si="5"/>
        <v>2074.27</v>
      </c>
      <c r="I78" s="27"/>
    </row>
    <row r="79" ht="24" spans="1:9">
      <c r="A79" s="13" t="s">
        <v>253</v>
      </c>
      <c r="B79" s="15" t="s">
        <v>254</v>
      </c>
      <c r="C79" s="15" t="s">
        <v>89</v>
      </c>
      <c r="D79" s="15" t="s">
        <v>181</v>
      </c>
      <c r="E79" s="20" t="s">
        <v>41</v>
      </c>
      <c r="F79" s="21">
        <v>58.222</v>
      </c>
      <c r="G79" s="22">
        <v>6.98</v>
      </c>
      <c r="H79" s="28">
        <f t="shared" si="5"/>
        <v>406.39</v>
      </c>
      <c r="I79" s="27"/>
    </row>
    <row r="80" ht="84" spans="1:9">
      <c r="A80" s="13" t="s">
        <v>255</v>
      </c>
      <c r="B80" s="15" t="s">
        <v>256</v>
      </c>
      <c r="C80" s="15" t="s">
        <v>257</v>
      </c>
      <c r="D80" s="15" t="s">
        <v>149</v>
      </c>
      <c r="E80" s="20" t="s">
        <v>41</v>
      </c>
      <c r="F80" s="21">
        <v>33.69</v>
      </c>
      <c r="G80" s="22">
        <v>9.71</v>
      </c>
      <c r="H80" s="28">
        <f t="shared" si="5"/>
        <v>327.13</v>
      </c>
      <c r="I80" s="27"/>
    </row>
    <row r="81" ht="24" spans="1:9">
      <c r="A81" s="13" t="s">
        <v>258</v>
      </c>
      <c r="B81" s="15" t="s">
        <v>259</v>
      </c>
      <c r="C81" s="15" t="s">
        <v>60</v>
      </c>
      <c r="D81" s="15" t="s">
        <v>69</v>
      </c>
      <c r="E81" s="20" t="s">
        <v>41</v>
      </c>
      <c r="F81" s="21">
        <v>19.498</v>
      </c>
      <c r="G81" s="22">
        <v>40.87</v>
      </c>
      <c r="H81" s="28">
        <f t="shared" si="5"/>
        <v>796.88</v>
      </c>
      <c r="I81" s="27"/>
    </row>
    <row r="82" ht="120" spans="1:9">
      <c r="A82" s="13" t="s">
        <v>260</v>
      </c>
      <c r="B82" s="15" t="s">
        <v>261</v>
      </c>
      <c r="C82" s="15" t="s">
        <v>262</v>
      </c>
      <c r="D82" s="15" t="s">
        <v>263</v>
      </c>
      <c r="E82" s="20" t="s">
        <v>194</v>
      </c>
      <c r="F82" s="21">
        <v>7</v>
      </c>
      <c r="G82" s="22">
        <v>2364.01</v>
      </c>
      <c r="H82" s="28">
        <f t="shared" si="5"/>
        <v>16548.07</v>
      </c>
      <c r="I82" s="27"/>
    </row>
    <row r="83" spans="1:9">
      <c r="A83" s="13" t="s">
        <v>264</v>
      </c>
      <c r="B83" s="16" t="s">
        <v>265</v>
      </c>
      <c r="C83" s="29" t="s">
        <v>266</v>
      </c>
      <c r="D83" s="15"/>
      <c r="E83" s="29" t="s">
        <v>267</v>
      </c>
      <c r="F83" s="29">
        <v>30</v>
      </c>
      <c r="G83" s="36">
        <v>250</v>
      </c>
      <c r="H83" s="28">
        <f t="shared" si="5"/>
        <v>7500</v>
      </c>
      <c r="I83" s="43" t="s">
        <v>268</v>
      </c>
    </row>
    <row r="84" spans="1:9">
      <c r="A84" s="13" t="s">
        <v>269</v>
      </c>
      <c r="B84" s="16" t="s">
        <v>270</v>
      </c>
      <c r="C84" s="29" t="s">
        <v>271</v>
      </c>
      <c r="D84" s="15"/>
      <c r="E84" s="29" t="s">
        <v>267</v>
      </c>
      <c r="F84" s="29">
        <v>30</v>
      </c>
      <c r="G84" s="36">
        <v>250</v>
      </c>
      <c r="H84" s="28">
        <f t="shared" si="5"/>
        <v>7500</v>
      </c>
      <c r="I84" s="27" t="s">
        <v>268</v>
      </c>
    </row>
    <row r="85" spans="1:9">
      <c r="A85" s="13" t="s">
        <v>272</v>
      </c>
      <c r="B85" s="16" t="s">
        <v>273</v>
      </c>
      <c r="C85" s="29" t="s">
        <v>274</v>
      </c>
      <c r="D85" s="15"/>
      <c r="E85" s="29" t="s">
        <v>275</v>
      </c>
      <c r="F85" s="29">
        <v>30</v>
      </c>
      <c r="G85" s="36">
        <v>300</v>
      </c>
      <c r="H85" s="28">
        <f t="shared" si="5"/>
        <v>9000</v>
      </c>
      <c r="I85" s="27" t="s">
        <v>268</v>
      </c>
    </row>
    <row r="86" spans="1:9">
      <c r="A86" s="13" t="s">
        <v>276</v>
      </c>
      <c r="B86" s="14"/>
      <c r="C86" s="14"/>
      <c r="D86" s="14"/>
      <c r="E86" s="14"/>
      <c r="F86" s="14"/>
      <c r="G86" s="14"/>
      <c r="H86" s="26"/>
      <c r="I86" s="27"/>
    </row>
    <row r="87" ht="24" spans="1:9">
      <c r="A87" s="13" t="s">
        <v>14</v>
      </c>
      <c r="B87" s="15" t="s">
        <v>277</v>
      </c>
      <c r="C87" s="15" t="s">
        <v>278</v>
      </c>
      <c r="D87" s="15" t="s">
        <v>279</v>
      </c>
      <c r="E87" s="20" t="s">
        <v>31</v>
      </c>
      <c r="F87" s="21">
        <v>380</v>
      </c>
      <c r="G87" s="22">
        <v>83.67</v>
      </c>
      <c r="H87" s="28">
        <f>F87*G87</f>
        <v>31794.6</v>
      </c>
      <c r="I87" s="27"/>
    </row>
    <row r="88" ht="24" spans="1:9">
      <c r="A88" s="13" t="s">
        <v>19</v>
      </c>
      <c r="B88" s="15" t="s">
        <v>280</v>
      </c>
      <c r="C88" s="15" t="s">
        <v>281</v>
      </c>
      <c r="D88" s="15" t="s">
        <v>90</v>
      </c>
      <c r="E88" s="20" t="s">
        <v>282</v>
      </c>
      <c r="F88" s="21">
        <v>1</v>
      </c>
      <c r="G88" s="22">
        <v>7461.25</v>
      </c>
      <c r="H88" s="28">
        <f t="shared" ref="H87:H90" si="6">F88*G88</f>
        <v>7461.25</v>
      </c>
      <c r="I88" s="27"/>
    </row>
    <row r="89" spans="1:9">
      <c r="A89" s="13" t="s">
        <v>22</v>
      </c>
      <c r="B89" s="15" t="s">
        <v>283</v>
      </c>
      <c r="C89" s="15" t="s">
        <v>284</v>
      </c>
      <c r="D89" s="15" t="s">
        <v>90</v>
      </c>
      <c r="E89" s="20" t="s">
        <v>26</v>
      </c>
      <c r="F89" s="21">
        <v>7.44</v>
      </c>
      <c r="G89" s="22">
        <v>70.7</v>
      </c>
      <c r="H89" s="28">
        <f t="shared" si="6"/>
        <v>526.01</v>
      </c>
      <c r="I89" s="27"/>
    </row>
    <row r="90" spans="1:9">
      <c r="A90" s="13" t="s">
        <v>27</v>
      </c>
      <c r="B90" s="15" t="s">
        <v>285</v>
      </c>
      <c r="C90" s="15" t="s">
        <v>286</v>
      </c>
      <c r="D90" s="15" t="s">
        <v>90</v>
      </c>
      <c r="E90" s="20" t="s">
        <v>26</v>
      </c>
      <c r="F90" s="21">
        <v>0.76</v>
      </c>
      <c r="G90" s="22">
        <v>69.67</v>
      </c>
      <c r="H90" s="28">
        <f t="shared" si="6"/>
        <v>52.95</v>
      </c>
      <c r="I90" s="27"/>
    </row>
    <row r="91" spans="1:9">
      <c r="A91" s="13" t="s">
        <v>287</v>
      </c>
      <c r="B91" s="14"/>
      <c r="C91" s="14"/>
      <c r="D91" s="14"/>
      <c r="E91" s="14"/>
      <c r="F91" s="14"/>
      <c r="G91" s="14"/>
      <c r="H91" s="26"/>
      <c r="I91" s="27"/>
    </row>
    <row r="92" ht="24" spans="1:9">
      <c r="A92" s="20">
        <v>1</v>
      </c>
      <c r="B92" s="30"/>
      <c r="C92" s="20" t="s">
        <v>288</v>
      </c>
      <c r="D92" s="31"/>
      <c r="E92" s="37" t="s">
        <v>282</v>
      </c>
      <c r="F92" s="38">
        <v>1</v>
      </c>
      <c r="G92" s="28">
        <v>136620</v>
      </c>
      <c r="H92" s="46">
        <f>G92*F92</f>
        <v>136620</v>
      </c>
      <c r="I92" s="43" t="s">
        <v>268</v>
      </c>
    </row>
    <row r="93" ht="36" spans="1:9">
      <c r="A93" s="20">
        <v>2</v>
      </c>
      <c r="B93" s="30"/>
      <c r="C93" s="29" t="s">
        <v>289</v>
      </c>
      <c r="D93" s="32"/>
      <c r="E93" s="39" t="s">
        <v>282</v>
      </c>
      <c r="F93" s="40">
        <v>1</v>
      </c>
      <c r="G93" s="22">
        <v>256881</v>
      </c>
      <c r="H93" s="44">
        <f>G93*F93</f>
        <v>256881</v>
      </c>
      <c r="I93" s="27" t="s">
        <v>268</v>
      </c>
    </row>
    <row r="94" ht="24" spans="1:9">
      <c r="A94" s="20">
        <v>3</v>
      </c>
      <c r="B94" s="30"/>
      <c r="C94" s="29" t="s">
        <v>290</v>
      </c>
      <c r="D94" s="32"/>
      <c r="E94" s="39" t="s">
        <v>282</v>
      </c>
      <c r="F94" s="40">
        <v>1</v>
      </c>
      <c r="G94" s="22">
        <v>64220</v>
      </c>
      <c r="H94" s="44">
        <f>G94*F94</f>
        <v>64220</v>
      </c>
      <c r="I94" s="27" t="s">
        <v>268</v>
      </c>
    </row>
    <row r="95" ht="24" spans="1:9">
      <c r="A95" s="20">
        <v>4</v>
      </c>
      <c r="B95" s="30"/>
      <c r="C95" s="29" t="s">
        <v>291</v>
      </c>
      <c r="D95" s="32"/>
      <c r="E95" s="39" t="s">
        <v>282</v>
      </c>
      <c r="F95" s="40">
        <v>1</v>
      </c>
      <c r="G95" s="22">
        <v>13761</v>
      </c>
      <c r="H95" s="44">
        <f>G95*F95</f>
        <v>13761</v>
      </c>
      <c r="I95" s="27" t="s">
        <v>268</v>
      </c>
    </row>
    <row r="96" spans="1:9">
      <c r="A96" s="29" t="s">
        <v>292</v>
      </c>
      <c r="B96" s="29"/>
      <c r="C96" s="29"/>
      <c r="D96" s="15"/>
      <c r="E96" s="29"/>
      <c r="F96" s="29"/>
      <c r="G96" s="29"/>
      <c r="H96" s="44">
        <f>SUM(H8:H95)</f>
        <v>1467718.57</v>
      </c>
      <c r="I96" s="27"/>
    </row>
    <row r="97" spans="1:9">
      <c r="A97" s="29" t="s">
        <v>293</v>
      </c>
      <c r="B97" s="29"/>
      <c r="C97" s="29"/>
      <c r="D97" s="15"/>
      <c r="E97" s="29"/>
      <c r="F97" s="29"/>
      <c r="G97" s="29"/>
      <c r="H97" s="44">
        <f>H96*0.09</f>
        <v>132094.67</v>
      </c>
      <c r="I97" s="27"/>
    </row>
    <row r="98" spans="1:9">
      <c r="A98" s="29" t="s">
        <v>294</v>
      </c>
      <c r="B98" s="29"/>
      <c r="C98" s="29"/>
      <c r="D98" s="15"/>
      <c r="E98" s="29"/>
      <c r="F98" s="29"/>
      <c r="G98" s="29"/>
      <c r="H98" s="44">
        <f>H96+H97</f>
        <v>1599813.24</v>
      </c>
      <c r="I98" s="27"/>
    </row>
    <row r="99" ht="27" customHeight="1" spans="1:9">
      <c r="A99" s="35" t="s">
        <v>295</v>
      </c>
      <c r="B99" s="35"/>
      <c r="C99" s="35"/>
      <c r="D99" s="35"/>
      <c r="E99" s="35"/>
      <c r="F99" s="42"/>
      <c r="G99" s="42"/>
      <c r="H99" s="42"/>
      <c r="I99" s="35"/>
    </row>
  </sheetData>
  <mergeCells count="17">
    <mergeCell ref="A3:F3"/>
    <mergeCell ref="A5:H5"/>
    <mergeCell ref="A6:H6"/>
    <mergeCell ref="A7:H7"/>
    <mergeCell ref="A19:H19"/>
    <mergeCell ref="A22:H22"/>
    <mergeCell ref="A41:H41"/>
    <mergeCell ref="A54:H54"/>
    <mergeCell ref="A61:H61"/>
    <mergeCell ref="A67:H67"/>
    <mergeCell ref="A86:H86"/>
    <mergeCell ref="A91:H91"/>
    <mergeCell ref="A96:G96"/>
    <mergeCell ref="A97:G97"/>
    <mergeCell ref="A98:G98"/>
    <mergeCell ref="A99:I99"/>
    <mergeCell ref="A1:G2"/>
  </mergeCells>
  <pageMargins left="0.472222222222222" right="0.511805555555556" top="0.511805555555556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abSelected="1" view="pageBreakPreview" zoomScaleNormal="100" workbookViewId="0">
      <selection activeCell="R13" sqref="R13"/>
    </sheetView>
  </sheetViews>
  <sheetFormatPr defaultColWidth="9" defaultRowHeight="14.25"/>
  <cols>
    <col min="1" max="1" width="5.25" style="2" customWidth="1"/>
    <col min="2" max="2" width="11.125" style="2" customWidth="1"/>
    <col min="3" max="3" width="15.125" style="2" customWidth="1"/>
    <col min="4" max="4" width="14.625" style="3" customWidth="1"/>
    <col min="5" max="5" width="5.5" style="2" customWidth="1"/>
    <col min="6" max="6" width="10.625" style="4" customWidth="1"/>
    <col min="7" max="7" width="10.625" style="2" customWidth="1"/>
    <col min="8" max="9" width="10.625" style="5" customWidth="1"/>
    <col min="10" max="10" width="9" style="6"/>
    <col min="12" max="12" width="12.625" style="7"/>
    <col min="13" max="13" width="11.5"/>
    <col min="14" max="14" width="9.375"/>
  </cols>
  <sheetData>
    <row r="1" ht="22.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23"/>
    </row>
    <row r="2" customFormat="1" ht="22.5" spans="1:12">
      <c r="A2" s="8"/>
      <c r="B2" s="8"/>
      <c r="C2" s="8"/>
      <c r="D2" s="8"/>
      <c r="E2" s="8"/>
      <c r="F2" s="8"/>
      <c r="G2" s="8"/>
      <c r="H2" s="8"/>
      <c r="I2" s="8"/>
      <c r="J2" s="23"/>
      <c r="L2" s="7"/>
    </row>
    <row r="3" customFormat="1" ht="18" spans="1:12">
      <c r="A3" s="9" t="s">
        <v>1</v>
      </c>
      <c r="B3" s="9"/>
      <c r="C3" s="9"/>
      <c r="D3" s="10"/>
      <c r="E3" s="9"/>
      <c r="F3" s="17"/>
      <c r="G3" s="18"/>
      <c r="H3" s="5"/>
      <c r="I3" s="5"/>
      <c r="J3" s="6"/>
      <c r="L3" s="7"/>
    </row>
    <row r="4" s="1" customFormat="1" ht="25.5" spans="1:12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9" t="s">
        <v>296</v>
      </c>
      <c r="I4" s="24" t="s">
        <v>9</v>
      </c>
      <c r="J4" s="11" t="s">
        <v>10</v>
      </c>
      <c r="L4" s="25"/>
    </row>
    <row r="5" spans="1:10">
      <c r="A5" s="13" t="s">
        <v>11</v>
      </c>
      <c r="B5" s="14"/>
      <c r="C5" s="14"/>
      <c r="D5" s="14"/>
      <c r="E5" s="14"/>
      <c r="F5" s="14"/>
      <c r="G5" s="14"/>
      <c r="H5" s="14"/>
      <c r="I5" s="26"/>
      <c r="J5" s="27"/>
    </row>
    <row r="6" spans="1:10">
      <c r="A6" s="13" t="s">
        <v>12</v>
      </c>
      <c r="B6" s="14"/>
      <c r="C6" s="14"/>
      <c r="D6" s="14"/>
      <c r="E6" s="14"/>
      <c r="F6" s="14"/>
      <c r="G6" s="14"/>
      <c r="H6" s="14"/>
      <c r="I6" s="26"/>
      <c r="J6" s="27"/>
    </row>
    <row r="7" spans="1:10">
      <c r="A7" s="13" t="s">
        <v>13</v>
      </c>
      <c r="B7" s="14"/>
      <c r="C7" s="14"/>
      <c r="D7" s="14"/>
      <c r="E7" s="14"/>
      <c r="F7" s="14"/>
      <c r="G7" s="14"/>
      <c r="H7" s="14"/>
      <c r="I7" s="26"/>
      <c r="J7" s="27"/>
    </row>
    <row r="8" ht="36" spans="1:10">
      <c r="A8" s="13" t="s">
        <v>14</v>
      </c>
      <c r="B8" s="15" t="s">
        <v>15</v>
      </c>
      <c r="C8" s="15" t="s">
        <v>16</v>
      </c>
      <c r="D8" s="15" t="s">
        <v>17</v>
      </c>
      <c r="E8" s="20" t="s">
        <v>18</v>
      </c>
      <c r="F8" s="21">
        <v>47</v>
      </c>
      <c r="G8" s="22">
        <v>136.38</v>
      </c>
      <c r="H8" s="22"/>
      <c r="I8" s="28">
        <f>F8*H8</f>
        <v>0</v>
      </c>
      <c r="J8" s="27"/>
    </row>
    <row r="9" ht="36" spans="1:10">
      <c r="A9" s="13" t="s">
        <v>19</v>
      </c>
      <c r="B9" s="15" t="s">
        <v>20</v>
      </c>
      <c r="C9" s="15" t="s">
        <v>16</v>
      </c>
      <c r="D9" s="15" t="s">
        <v>21</v>
      </c>
      <c r="E9" s="20" t="s">
        <v>18</v>
      </c>
      <c r="F9" s="21">
        <v>11</v>
      </c>
      <c r="G9" s="22">
        <v>68.57</v>
      </c>
      <c r="H9" s="22"/>
      <c r="I9" s="28">
        <f t="shared" ref="I9:I18" si="0">F9*H9</f>
        <v>0</v>
      </c>
      <c r="J9" s="27"/>
    </row>
    <row r="10" ht="48" spans="1:10">
      <c r="A10" s="13" t="s">
        <v>22</v>
      </c>
      <c r="B10" s="15" t="s">
        <v>23</v>
      </c>
      <c r="C10" s="15" t="s">
        <v>24</v>
      </c>
      <c r="D10" s="15" t="s">
        <v>25</v>
      </c>
      <c r="E10" s="20" t="s">
        <v>26</v>
      </c>
      <c r="F10" s="21">
        <v>1313</v>
      </c>
      <c r="G10" s="22">
        <v>4.94</v>
      </c>
      <c r="H10" s="22"/>
      <c r="I10" s="28">
        <f t="shared" si="0"/>
        <v>0</v>
      </c>
      <c r="J10" s="27"/>
    </row>
    <row r="11" ht="24" spans="1:10">
      <c r="A11" s="13" t="s">
        <v>27</v>
      </c>
      <c r="B11" s="15" t="s">
        <v>28</v>
      </c>
      <c r="C11" s="15" t="s">
        <v>29</v>
      </c>
      <c r="D11" s="15" t="s">
        <v>30</v>
      </c>
      <c r="E11" s="20" t="s">
        <v>31</v>
      </c>
      <c r="F11" s="21">
        <v>171</v>
      </c>
      <c r="G11" s="22">
        <v>19.39</v>
      </c>
      <c r="H11" s="22"/>
      <c r="I11" s="28">
        <f t="shared" si="0"/>
        <v>0</v>
      </c>
      <c r="J11" s="27"/>
    </row>
    <row r="12" spans="1:10">
      <c r="A12" s="13" t="s">
        <v>32</v>
      </c>
      <c r="B12" s="15" t="s">
        <v>33</v>
      </c>
      <c r="C12" s="15" t="s">
        <v>34</v>
      </c>
      <c r="D12" s="15" t="s">
        <v>35</v>
      </c>
      <c r="E12" s="20" t="s">
        <v>36</v>
      </c>
      <c r="F12" s="21">
        <v>1</v>
      </c>
      <c r="G12" s="22">
        <v>176.9</v>
      </c>
      <c r="H12" s="22"/>
      <c r="I12" s="28">
        <f t="shared" si="0"/>
        <v>0</v>
      </c>
      <c r="J12" s="27"/>
    </row>
    <row r="13" ht="24" spans="1:10">
      <c r="A13" s="13" t="s">
        <v>37</v>
      </c>
      <c r="B13" s="15" t="s">
        <v>38</v>
      </c>
      <c r="C13" s="15" t="s">
        <v>39</v>
      </c>
      <c r="D13" s="15" t="s">
        <v>40</v>
      </c>
      <c r="E13" s="20" t="s">
        <v>41</v>
      </c>
      <c r="F13" s="21">
        <v>171.548</v>
      </c>
      <c r="G13" s="22">
        <v>150.39</v>
      </c>
      <c r="H13" s="22"/>
      <c r="I13" s="28">
        <f t="shared" si="0"/>
        <v>0</v>
      </c>
      <c r="J13" s="27"/>
    </row>
    <row r="14" spans="1:10">
      <c r="A14" s="13" t="s">
        <v>42</v>
      </c>
      <c r="B14" s="15" t="s">
        <v>43</v>
      </c>
      <c r="C14" s="15" t="s">
        <v>44</v>
      </c>
      <c r="D14" s="15" t="s">
        <v>45</v>
      </c>
      <c r="E14" s="20" t="s">
        <v>41</v>
      </c>
      <c r="F14" s="21">
        <v>110.44</v>
      </c>
      <c r="G14" s="22">
        <v>81.98</v>
      </c>
      <c r="H14" s="22"/>
      <c r="I14" s="28">
        <f t="shared" si="0"/>
        <v>0</v>
      </c>
      <c r="J14" s="27"/>
    </row>
    <row r="15" ht="24" spans="1:10">
      <c r="A15" s="13" t="s">
        <v>46</v>
      </c>
      <c r="B15" s="15" t="s">
        <v>47</v>
      </c>
      <c r="C15" s="15" t="s">
        <v>48</v>
      </c>
      <c r="D15" s="15" t="s">
        <v>49</v>
      </c>
      <c r="E15" s="20" t="s">
        <v>41</v>
      </c>
      <c r="F15" s="21">
        <v>63.882</v>
      </c>
      <c r="G15" s="22">
        <v>73.93</v>
      </c>
      <c r="H15" s="22"/>
      <c r="I15" s="28">
        <f t="shared" si="0"/>
        <v>0</v>
      </c>
      <c r="J15" s="27"/>
    </row>
    <row r="16" spans="1:10">
      <c r="A16" s="13" t="s">
        <v>50</v>
      </c>
      <c r="B16" s="15" t="s">
        <v>51</v>
      </c>
      <c r="C16" s="15" t="s">
        <v>52</v>
      </c>
      <c r="D16" s="15" t="s">
        <v>53</v>
      </c>
      <c r="E16" s="20" t="s">
        <v>26</v>
      </c>
      <c r="F16" s="21">
        <v>55.62</v>
      </c>
      <c r="G16" s="22">
        <v>24.03</v>
      </c>
      <c r="H16" s="22"/>
      <c r="I16" s="28">
        <f t="shared" si="0"/>
        <v>0</v>
      </c>
      <c r="J16" s="27"/>
    </row>
    <row r="17" spans="1:10">
      <c r="A17" s="13" t="s">
        <v>54</v>
      </c>
      <c r="B17" s="15" t="s">
        <v>55</v>
      </c>
      <c r="C17" s="15" t="s">
        <v>56</v>
      </c>
      <c r="D17" s="15" t="s">
        <v>57</v>
      </c>
      <c r="E17" s="20" t="s">
        <v>26</v>
      </c>
      <c r="F17" s="21">
        <v>231.62</v>
      </c>
      <c r="G17" s="22">
        <v>41.81</v>
      </c>
      <c r="H17" s="22"/>
      <c r="I17" s="28">
        <f t="shared" si="0"/>
        <v>0</v>
      </c>
      <c r="J17" s="27"/>
    </row>
    <row r="18" ht="48" spans="1:10">
      <c r="A18" s="13" t="s">
        <v>58</v>
      </c>
      <c r="B18" s="15" t="s">
        <v>59</v>
      </c>
      <c r="C18" s="15" t="s">
        <v>60</v>
      </c>
      <c r="D18" s="15" t="s">
        <v>297</v>
      </c>
      <c r="E18" s="20" t="s">
        <v>41</v>
      </c>
      <c r="F18" s="21">
        <v>361.346</v>
      </c>
      <c r="G18" s="22">
        <v>48.74</v>
      </c>
      <c r="H18" s="22"/>
      <c r="I18" s="28">
        <f t="shared" si="0"/>
        <v>0</v>
      </c>
      <c r="J18" s="27"/>
    </row>
    <row r="19" spans="1:10">
      <c r="A19" s="13" t="s">
        <v>62</v>
      </c>
      <c r="B19" s="14"/>
      <c r="C19" s="14"/>
      <c r="D19" s="14"/>
      <c r="E19" s="14"/>
      <c r="F19" s="14"/>
      <c r="G19" s="14"/>
      <c r="H19" s="14"/>
      <c r="I19" s="28"/>
      <c r="J19" s="27"/>
    </row>
    <row r="20" ht="24" spans="1:10">
      <c r="A20" s="13" t="s">
        <v>63</v>
      </c>
      <c r="B20" s="15" t="s">
        <v>64</v>
      </c>
      <c r="C20" s="15" t="s">
        <v>65</v>
      </c>
      <c r="D20" s="15" t="s">
        <v>66</v>
      </c>
      <c r="E20" s="20" t="s">
        <v>41</v>
      </c>
      <c r="F20" s="21">
        <v>1541.262</v>
      </c>
      <c r="G20" s="22">
        <v>4.22</v>
      </c>
      <c r="H20" s="22"/>
      <c r="I20" s="28">
        <f>F20*H20</f>
        <v>0</v>
      </c>
      <c r="J20" s="27"/>
    </row>
    <row r="21" ht="36" spans="1:10">
      <c r="A21" s="13" t="s">
        <v>67</v>
      </c>
      <c r="B21" s="15" t="s">
        <v>68</v>
      </c>
      <c r="C21" s="15" t="s">
        <v>60</v>
      </c>
      <c r="D21" s="15" t="s">
        <v>298</v>
      </c>
      <c r="E21" s="20" t="s">
        <v>41</v>
      </c>
      <c r="F21" s="21">
        <v>1541.262</v>
      </c>
      <c r="G21" s="22">
        <v>40.87</v>
      </c>
      <c r="H21" s="22"/>
      <c r="I21" s="28">
        <f>F21*H21</f>
        <v>0</v>
      </c>
      <c r="J21" s="27"/>
    </row>
    <row r="22" spans="1:10">
      <c r="A22" s="13" t="s">
        <v>70</v>
      </c>
      <c r="B22" s="14"/>
      <c r="C22" s="14"/>
      <c r="D22" s="14"/>
      <c r="E22" s="14"/>
      <c r="F22" s="14"/>
      <c r="G22" s="14"/>
      <c r="H22" s="14"/>
      <c r="I22" s="28"/>
      <c r="J22" s="27"/>
    </row>
    <row r="23" ht="96" spans="1:10">
      <c r="A23" s="13" t="s">
        <v>71</v>
      </c>
      <c r="B23" s="15" t="s">
        <v>72</v>
      </c>
      <c r="C23" s="15" t="s">
        <v>73</v>
      </c>
      <c r="D23" s="15" t="s">
        <v>74</v>
      </c>
      <c r="E23" s="20" t="s">
        <v>31</v>
      </c>
      <c r="F23" s="21">
        <v>25</v>
      </c>
      <c r="G23" s="22">
        <v>77.86</v>
      </c>
      <c r="H23" s="22"/>
      <c r="I23" s="28">
        <f t="shared" ref="I23:I40" si="1">F23*H23</f>
        <v>0</v>
      </c>
      <c r="J23" s="27"/>
    </row>
    <row r="24" ht="36" spans="1:10">
      <c r="A24" s="13" t="s">
        <v>75</v>
      </c>
      <c r="B24" s="15" t="s">
        <v>76</v>
      </c>
      <c r="C24" s="15" t="s">
        <v>77</v>
      </c>
      <c r="D24" s="15" t="s">
        <v>78</v>
      </c>
      <c r="E24" s="20" t="s">
        <v>31</v>
      </c>
      <c r="F24" s="21">
        <v>82.03</v>
      </c>
      <c r="G24" s="22">
        <v>202.96</v>
      </c>
      <c r="H24" s="22"/>
      <c r="I24" s="28">
        <f t="shared" si="1"/>
        <v>0</v>
      </c>
      <c r="J24" s="27"/>
    </row>
    <row r="25" ht="48" spans="1:10">
      <c r="A25" s="13" t="s">
        <v>79</v>
      </c>
      <c r="B25" s="15" t="s">
        <v>80</v>
      </c>
      <c r="C25" s="15" t="s">
        <v>81</v>
      </c>
      <c r="D25" s="15" t="s">
        <v>82</v>
      </c>
      <c r="E25" s="20" t="s">
        <v>26</v>
      </c>
      <c r="F25" s="21">
        <v>62.11</v>
      </c>
      <c r="G25" s="22">
        <v>20.74</v>
      </c>
      <c r="H25" s="22"/>
      <c r="I25" s="28">
        <f t="shared" si="1"/>
        <v>0</v>
      </c>
      <c r="J25" s="27"/>
    </row>
    <row r="26" spans="1:10">
      <c r="A26" s="13" t="s">
        <v>83</v>
      </c>
      <c r="B26" s="15" t="s">
        <v>84</v>
      </c>
      <c r="C26" s="15" t="s">
        <v>85</v>
      </c>
      <c r="D26" s="15" t="s">
        <v>86</v>
      </c>
      <c r="E26" s="20" t="s">
        <v>41</v>
      </c>
      <c r="F26" s="21">
        <v>18.633</v>
      </c>
      <c r="G26" s="22">
        <v>40.55</v>
      </c>
      <c r="H26" s="22"/>
      <c r="I26" s="28">
        <f t="shared" si="1"/>
        <v>0</v>
      </c>
      <c r="J26" s="27"/>
    </row>
    <row r="27" spans="1:10">
      <c r="A27" s="13" t="s">
        <v>87</v>
      </c>
      <c r="B27" s="15" t="s">
        <v>88</v>
      </c>
      <c r="C27" s="15" t="s">
        <v>89</v>
      </c>
      <c r="D27" s="15" t="s">
        <v>90</v>
      </c>
      <c r="E27" s="20" t="s">
        <v>41</v>
      </c>
      <c r="F27" s="21">
        <v>7.804</v>
      </c>
      <c r="G27" s="22">
        <v>5.68</v>
      </c>
      <c r="H27" s="22"/>
      <c r="I27" s="28">
        <f t="shared" si="1"/>
        <v>0</v>
      </c>
      <c r="J27" s="27"/>
    </row>
    <row r="28" spans="1:10">
      <c r="A28" s="13" t="s">
        <v>91</v>
      </c>
      <c r="B28" s="15" t="s">
        <v>92</v>
      </c>
      <c r="C28" s="15" t="s">
        <v>93</v>
      </c>
      <c r="D28" s="15" t="s">
        <v>90</v>
      </c>
      <c r="E28" s="20" t="s">
        <v>41</v>
      </c>
      <c r="F28" s="21">
        <v>5.469</v>
      </c>
      <c r="G28" s="22">
        <v>9.71</v>
      </c>
      <c r="H28" s="22"/>
      <c r="I28" s="28">
        <f t="shared" si="1"/>
        <v>0</v>
      </c>
      <c r="J28" s="27"/>
    </row>
    <row r="29" spans="1:10">
      <c r="A29" s="13" t="s">
        <v>94</v>
      </c>
      <c r="B29" s="15" t="s">
        <v>95</v>
      </c>
      <c r="C29" s="15" t="s">
        <v>60</v>
      </c>
      <c r="D29" s="15" t="s">
        <v>90</v>
      </c>
      <c r="E29" s="20" t="s">
        <v>41</v>
      </c>
      <c r="F29" s="21">
        <v>1.518</v>
      </c>
      <c r="G29" s="22">
        <v>6.49</v>
      </c>
      <c r="H29" s="22"/>
      <c r="I29" s="28">
        <f t="shared" si="1"/>
        <v>0</v>
      </c>
      <c r="J29" s="27"/>
    </row>
    <row r="30" ht="24" spans="1:10">
      <c r="A30" s="13" t="s">
        <v>96</v>
      </c>
      <c r="B30" s="15" t="s">
        <v>97</v>
      </c>
      <c r="C30" s="15" t="s">
        <v>98</v>
      </c>
      <c r="D30" s="15" t="s">
        <v>99</v>
      </c>
      <c r="E30" s="20" t="s">
        <v>41</v>
      </c>
      <c r="F30" s="21">
        <v>0.325</v>
      </c>
      <c r="G30" s="22">
        <v>414.99</v>
      </c>
      <c r="H30" s="22"/>
      <c r="I30" s="28">
        <f t="shared" si="1"/>
        <v>0</v>
      </c>
      <c r="J30" s="27"/>
    </row>
    <row r="31" ht="24" spans="1:10">
      <c r="A31" s="13" t="s">
        <v>100</v>
      </c>
      <c r="B31" s="15" t="s">
        <v>101</v>
      </c>
      <c r="C31" s="15" t="s">
        <v>102</v>
      </c>
      <c r="D31" s="15" t="s">
        <v>103</v>
      </c>
      <c r="E31" s="20" t="s">
        <v>41</v>
      </c>
      <c r="F31" s="21">
        <v>2.09</v>
      </c>
      <c r="G31" s="22">
        <v>491.02</v>
      </c>
      <c r="H31" s="22"/>
      <c r="I31" s="28">
        <f t="shared" si="1"/>
        <v>0</v>
      </c>
      <c r="J31" s="27"/>
    </row>
    <row r="32" ht="24" spans="1:10">
      <c r="A32" s="13" t="s">
        <v>104</v>
      </c>
      <c r="B32" s="15" t="s">
        <v>105</v>
      </c>
      <c r="C32" s="15" t="s">
        <v>106</v>
      </c>
      <c r="D32" s="15" t="s">
        <v>107</v>
      </c>
      <c r="E32" s="20" t="s">
        <v>108</v>
      </c>
      <c r="F32" s="21">
        <v>0.029</v>
      </c>
      <c r="G32" s="22">
        <v>5584.75</v>
      </c>
      <c r="H32" s="22"/>
      <c r="I32" s="28">
        <f t="shared" si="1"/>
        <v>0</v>
      </c>
      <c r="J32" s="27"/>
    </row>
    <row r="33" ht="24" spans="1:10">
      <c r="A33" s="13" t="s">
        <v>109</v>
      </c>
      <c r="B33" s="15" t="s">
        <v>110</v>
      </c>
      <c r="C33" s="15" t="s">
        <v>106</v>
      </c>
      <c r="D33" s="15" t="s">
        <v>111</v>
      </c>
      <c r="E33" s="20" t="s">
        <v>108</v>
      </c>
      <c r="F33" s="21">
        <v>0.052</v>
      </c>
      <c r="G33" s="22">
        <v>5584.75</v>
      </c>
      <c r="H33" s="22"/>
      <c r="I33" s="28">
        <f t="shared" si="1"/>
        <v>0</v>
      </c>
      <c r="J33" s="27"/>
    </row>
    <row r="34" ht="24" spans="1:10">
      <c r="A34" s="13" t="s">
        <v>112</v>
      </c>
      <c r="B34" s="15" t="s">
        <v>113</v>
      </c>
      <c r="C34" s="15" t="s">
        <v>106</v>
      </c>
      <c r="D34" s="15" t="s">
        <v>114</v>
      </c>
      <c r="E34" s="20" t="s">
        <v>108</v>
      </c>
      <c r="F34" s="21">
        <v>0.052</v>
      </c>
      <c r="G34" s="22">
        <v>4379.87</v>
      </c>
      <c r="H34" s="22"/>
      <c r="I34" s="28">
        <f t="shared" si="1"/>
        <v>0</v>
      </c>
      <c r="J34" s="27"/>
    </row>
    <row r="35" ht="48" spans="1:10">
      <c r="A35" s="13" t="s">
        <v>115</v>
      </c>
      <c r="B35" s="15" t="s">
        <v>116</v>
      </c>
      <c r="C35" s="15" t="s">
        <v>117</v>
      </c>
      <c r="D35" s="16" t="s">
        <v>118</v>
      </c>
      <c r="E35" s="20" t="s">
        <v>26</v>
      </c>
      <c r="F35" s="21">
        <v>3710.88</v>
      </c>
      <c r="G35" s="22">
        <v>20.67</v>
      </c>
      <c r="H35" s="22"/>
      <c r="I35" s="28">
        <f t="shared" si="1"/>
        <v>0</v>
      </c>
      <c r="J35" s="27"/>
    </row>
    <row r="36" ht="48" spans="1:10">
      <c r="A36" s="13" t="s">
        <v>119</v>
      </c>
      <c r="B36" s="15" t="s">
        <v>120</v>
      </c>
      <c r="C36" s="15" t="s">
        <v>121</v>
      </c>
      <c r="D36" s="15" t="s">
        <v>122</v>
      </c>
      <c r="E36" s="20" t="s">
        <v>26</v>
      </c>
      <c r="F36" s="21">
        <v>3800.421</v>
      </c>
      <c r="G36" s="22">
        <v>45.78</v>
      </c>
      <c r="H36" s="22"/>
      <c r="I36" s="28">
        <f t="shared" si="1"/>
        <v>0</v>
      </c>
      <c r="J36" s="27"/>
    </row>
    <row r="37" ht="36" spans="1:10">
      <c r="A37" s="13" t="s">
        <v>123</v>
      </c>
      <c r="B37" s="15" t="s">
        <v>124</v>
      </c>
      <c r="C37" s="15" t="s">
        <v>125</v>
      </c>
      <c r="D37" s="15" t="s">
        <v>126</v>
      </c>
      <c r="E37" s="20" t="s">
        <v>26</v>
      </c>
      <c r="F37" s="21">
        <v>3653.58</v>
      </c>
      <c r="G37" s="22">
        <v>31.89</v>
      </c>
      <c r="H37" s="22"/>
      <c r="I37" s="28">
        <f t="shared" si="1"/>
        <v>0</v>
      </c>
      <c r="J37" s="27"/>
    </row>
    <row r="38" ht="84" spans="1:10">
      <c r="A38" s="13" t="s">
        <v>127</v>
      </c>
      <c r="B38" s="15" t="s">
        <v>128</v>
      </c>
      <c r="C38" s="15" t="s">
        <v>129</v>
      </c>
      <c r="D38" s="15" t="s">
        <v>130</v>
      </c>
      <c r="E38" s="20" t="s">
        <v>31</v>
      </c>
      <c r="F38" s="21">
        <v>298.47</v>
      </c>
      <c r="G38" s="22">
        <v>217.72</v>
      </c>
      <c r="H38" s="22"/>
      <c r="I38" s="28">
        <f t="shared" si="1"/>
        <v>0</v>
      </c>
      <c r="J38" s="27"/>
    </row>
    <row r="39" ht="48" spans="1:10">
      <c r="A39" s="13" t="s">
        <v>131</v>
      </c>
      <c r="B39" s="15" t="s">
        <v>132</v>
      </c>
      <c r="C39" s="15" t="s">
        <v>117</v>
      </c>
      <c r="D39" s="16" t="s">
        <v>118</v>
      </c>
      <c r="E39" s="20" t="s">
        <v>26</v>
      </c>
      <c r="F39" s="21">
        <v>479.24</v>
      </c>
      <c r="G39" s="22">
        <v>20.67</v>
      </c>
      <c r="H39" s="22"/>
      <c r="I39" s="28">
        <f t="shared" si="1"/>
        <v>0</v>
      </c>
      <c r="J39" s="27"/>
    </row>
    <row r="40" ht="48" spans="1:10">
      <c r="A40" s="13" t="s">
        <v>133</v>
      </c>
      <c r="B40" s="15" t="s">
        <v>134</v>
      </c>
      <c r="C40" s="15" t="s">
        <v>121</v>
      </c>
      <c r="D40" s="15" t="s">
        <v>122</v>
      </c>
      <c r="E40" s="20" t="s">
        <v>26</v>
      </c>
      <c r="F40" s="21">
        <v>479.24</v>
      </c>
      <c r="G40" s="22">
        <v>45.78</v>
      </c>
      <c r="H40" s="22"/>
      <c r="I40" s="28">
        <f t="shared" si="1"/>
        <v>0</v>
      </c>
      <c r="J40" s="27"/>
    </row>
    <row r="41" spans="1:10">
      <c r="A41" s="13" t="s">
        <v>135</v>
      </c>
      <c r="B41" s="14"/>
      <c r="C41" s="14"/>
      <c r="D41" s="14"/>
      <c r="E41" s="14"/>
      <c r="F41" s="14"/>
      <c r="G41" s="14"/>
      <c r="H41" s="14"/>
      <c r="I41" s="28"/>
      <c r="J41" s="27"/>
    </row>
    <row r="42" spans="1:10">
      <c r="A42" s="13" t="s">
        <v>136</v>
      </c>
      <c r="B42" s="15" t="s">
        <v>137</v>
      </c>
      <c r="C42" s="15" t="s">
        <v>138</v>
      </c>
      <c r="D42" s="15" t="s">
        <v>139</v>
      </c>
      <c r="E42" s="20" t="s">
        <v>31</v>
      </c>
      <c r="F42" s="21">
        <v>31</v>
      </c>
      <c r="G42" s="22">
        <v>134.98</v>
      </c>
      <c r="H42" s="22"/>
      <c r="I42" s="28">
        <f t="shared" ref="I42:I53" si="2">F42*H42</f>
        <v>0</v>
      </c>
      <c r="J42" s="27"/>
    </row>
    <row r="43" spans="1:10">
      <c r="A43" s="13" t="s">
        <v>140</v>
      </c>
      <c r="B43" s="15" t="s">
        <v>141</v>
      </c>
      <c r="C43" s="15" t="s">
        <v>142</v>
      </c>
      <c r="D43" s="15" t="s">
        <v>143</v>
      </c>
      <c r="E43" s="20" t="s">
        <v>26</v>
      </c>
      <c r="F43" s="21">
        <v>27.612</v>
      </c>
      <c r="G43" s="22">
        <v>53.55</v>
      </c>
      <c r="H43" s="22"/>
      <c r="I43" s="28">
        <f t="shared" si="2"/>
        <v>0</v>
      </c>
      <c r="J43" s="27"/>
    </row>
    <row r="44" ht="24" spans="1:10">
      <c r="A44" s="13" t="s">
        <v>144</v>
      </c>
      <c r="B44" s="15" t="s">
        <v>145</v>
      </c>
      <c r="C44" s="15" t="s">
        <v>89</v>
      </c>
      <c r="D44" s="15" t="s">
        <v>146</v>
      </c>
      <c r="E44" s="20" t="s">
        <v>41</v>
      </c>
      <c r="F44" s="21">
        <v>8.91</v>
      </c>
      <c r="G44" s="22">
        <v>6.89</v>
      </c>
      <c r="H44" s="22"/>
      <c r="I44" s="28">
        <f t="shared" si="2"/>
        <v>0</v>
      </c>
      <c r="J44" s="27"/>
    </row>
    <row r="45" ht="84" spans="1:10">
      <c r="A45" s="13" t="s">
        <v>147</v>
      </c>
      <c r="B45" s="15" t="s">
        <v>148</v>
      </c>
      <c r="C45" s="15" t="s">
        <v>93</v>
      </c>
      <c r="D45" s="15" t="s">
        <v>149</v>
      </c>
      <c r="E45" s="20" t="s">
        <v>41</v>
      </c>
      <c r="F45" s="21">
        <v>5.454</v>
      </c>
      <c r="G45" s="22">
        <v>9.71</v>
      </c>
      <c r="H45" s="22"/>
      <c r="I45" s="28">
        <f t="shared" si="2"/>
        <v>0</v>
      </c>
      <c r="J45" s="27"/>
    </row>
    <row r="46" ht="36" spans="1:10">
      <c r="A46" s="13" t="s">
        <v>150</v>
      </c>
      <c r="B46" s="15" t="s">
        <v>151</v>
      </c>
      <c r="C46" s="15" t="s">
        <v>60</v>
      </c>
      <c r="D46" s="15" t="s">
        <v>298</v>
      </c>
      <c r="E46" s="20" t="s">
        <v>41</v>
      </c>
      <c r="F46" s="21">
        <v>2.641</v>
      </c>
      <c r="G46" s="22">
        <v>40.87</v>
      </c>
      <c r="H46" s="22"/>
      <c r="I46" s="28">
        <f t="shared" si="2"/>
        <v>0</v>
      </c>
      <c r="J46" s="27"/>
    </row>
    <row r="47" ht="60" spans="1:10">
      <c r="A47" s="13" t="s">
        <v>152</v>
      </c>
      <c r="B47" s="15" t="s">
        <v>153</v>
      </c>
      <c r="C47" s="15" t="s">
        <v>154</v>
      </c>
      <c r="D47" s="15" t="s">
        <v>155</v>
      </c>
      <c r="E47" s="20" t="s">
        <v>156</v>
      </c>
      <c r="F47" s="21">
        <v>4</v>
      </c>
      <c r="G47" s="22">
        <v>539.74</v>
      </c>
      <c r="H47" s="22"/>
      <c r="I47" s="28">
        <f t="shared" si="2"/>
        <v>0</v>
      </c>
      <c r="J47" s="27"/>
    </row>
    <row r="48" ht="60" spans="1:10">
      <c r="A48" s="13" t="s">
        <v>157</v>
      </c>
      <c r="B48" s="15" t="s">
        <v>158</v>
      </c>
      <c r="C48" s="15" t="s">
        <v>154</v>
      </c>
      <c r="D48" s="15" t="s">
        <v>159</v>
      </c>
      <c r="E48" s="20" t="s">
        <v>156</v>
      </c>
      <c r="F48" s="21">
        <v>4</v>
      </c>
      <c r="G48" s="22">
        <v>315.51</v>
      </c>
      <c r="H48" s="22"/>
      <c r="I48" s="28">
        <f t="shared" si="2"/>
        <v>0</v>
      </c>
      <c r="J48" s="27"/>
    </row>
    <row r="49" ht="228" spans="1:10">
      <c r="A49" s="13" t="s">
        <v>160</v>
      </c>
      <c r="B49" s="15" t="s">
        <v>161</v>
      </c>
      <c r="C49" s="15" t="s">
        <v>162</v>
      </c>
      <c r="D49" s="16" t="s">
        <v>163</v>
      </c>
      <c r="E49" s="20" t="s">
        <v>164</v>
      </c>
      <c r="F49" s="21">
        <v>4</v>
      </c>
      <c r="G49" s="22">
        <v>717.25</v>
      </c>
      <c r="H49" s="22"/>
      <c r="I49" s="28">
        <f t="shared" si="2"/>
        <v>0</v>
      </c>
      <c r="J49" s="27"/>
    </row>
    <row r="50" ht="48" spans="1:10">
      <c r="A50" s="13" t="s">
        <v>165</v>
      </c>
      <c r="B50" s="15" t="s">
        <v>166</v>
      </c>
      <c r="C50" s="15" t="s">
        <v>154</v>
      </c>
      <c r="D50" s="15" t="s">
        <v>167</v>
      </c>
      <c r="E50" s="20" t="s">
        <v>156</v>
      </c>
      <c r="F50" s="21">
        <v>1</v>
      </c>
      <c r="G50" s="22">
        <v>452.06</v>
      </c>
      <c r="H50" s="22"/>
      <c r="I50" s="28">
        <f t="shared" si="2"/>
        <v>0</v>
      </c>
      <c r="J50" s="27"/>
    </row>
    <row r="51" ht="204" spans="1:10">
      <c r="A51" s="13" t="s">
        <v>168</v>
      </c>
      <c r="B51" s="15" t="s">
        <v>169</v>
      </c>
      <c r="C51" s="15" t="s">
        <v>162</v>
      </c>
      <c r="D51" s="16" t="s">
        <v>170</v>
      </c>
      <c r="E51" s="20" t="s">
        <v>164</v>
      </c>
      <c r="F51" s="21">
        <v>1</v>
      </c>
      <c r="G51" s="22">
        <v>615.79</v>
      </c>
      <c r="H51" s="22"/>
      <c r="I51" s="28">
        <f t="shared" si="2"/>
        <v>0</v>
      </c>
      <c r="J51" s="27"/>
    </row>
    <row r="52" ht="48" spans="1:10">
      <c r="A52" s="13" t="s">
        <v>171</v>
      </c>
      <c r="B52" s="15" t="s">
        <v>172</v>
      </c>
      <c r="C52" s="15" t="s">
        <v>154</v>
      </c>
      <c r="D52" s="15" t="s">
        <v>173</v>
      </c>
      <c r="E52" s="20" t="s">
        <v>156</v>
      </c>
      <c r="F52" s="21">
        <v>1</v>
      </c>
      <c r="G52" s="22">
        <v>397.28</v>
      </c>
      <c r="H52" s="22"/>
      <c r="I52" s="28">
        <f t="shared" si="2"/>
        <v>0</v>
      </c>
      <c r="J52" s="27"/>
    </row>
    <row r="53" ht="204" spans="1:10">
      <c r="A53" s="13" t="s">
        <v>174</v>
      </c>
      <c r="B53" s="15" t="s">
        <v>175</v>
      </c>
      <c r="C53" s="15" t="s">
        <v>162</v>
      </c>
      <c r="D53" s="16" t="s">
        <v>176</v>
      </c>
      <c r="E53" s="20" t="s">
        <v>164</v>
      </c>
      <c r="F53" s="21">
        <v>1</v>
      </c>
      <c r="G53" s="22">
        <v>606.83</v>
      </c>
      <c r="H53" s="22"/>
      <c r="I53" s="28">
        <f t="shared" si="2"/>
        <v>0</v>
      </c>
      <c r="J53" s="27"/>
    </row>
    <row r="54" spans="1:10">
      <c r="A54" s="13" t="s">
        <v>177</v>
      </c>
      <c r="B54" s="14"/>
      <c r="C54" s="14"/>
      <c r="D54" s="14"/>
      <c r="E54" s="14"/>
      <c r="F54" s="14"/>
      <c r="G54" s="14"/>
      <c r="H54" s="14"/>
      <c r="I54" s="28"/>
      <c r="J54" s="27"/>
    </row>
    <row r="55" ht="24" spans="1:10">
      <c r="A55" s="13" t="s">
        <v>178</v>
      </c>
      <c r="B55" s="15" t="s">
        <v>179</v>
      </c>
      <c r="C55" s="15" t="s">
        <v>180</v>
      </c>
      <c r="D55" s="15" t="s">
        <v>181</v>
      </c>
      <c r="E55" s="20" t="s">
        <v>41</v>
      </c>
      <c r="F55" s="21">
        <v>114.379</v>
      </c>
      <c r="G55" s="22">
        <v>6.66</v>
      </c>
      <c r="H55" s="22"/>
      <c r="I55" s="28">
        <f t="shared" ref="I55:I60" si="3">F55*H55</f>
        <v>0</v>
      </c>
      <c r="J55" s="27"/>
    </row>
    <row r="56" ht="84" spans="1:10">
      <c r="A56" s="13" t="s">
        <v>182</v>
      </c>
      <c r="B56" s="15" t="s">
        <v>183</v>
      </c>
      <c r="C56" s="15" t="s">
        <v>93</v>
      </c>
      <c r="D56" s="15" t="s">
        <v>149</v>
      </c>
      <c r="E56" s="20" t="s">
        <v>41</v>
      </c>
      <c r="F56" s="21">
        <v>75.733</v>
      </c>
      <c r="G56" s="22">
        <v>9.71</v>
      </c>
      <c r="H56" s="22"/>
      <c r="I56" s="28">
        <f t="shared" si="3"/>
        <v>0</v>
      </c>
      <c r="J56" s="27"/>
    </row>
    <row r="57" ht="36" spans="1:10">
      <c r="A57" s="13" t="s">
        <v>184</v>
      </c>
      <c r="B57" s="15" t="s">
        <v>185</v>
      </c>
      <c r="C57" s="15" t="s">
        <v>60</v>
      </c>
      <c r="D57" s="15" t="s">
        <v>298</v>
      </c>
      <c r="E57" s="20" t="s">
        <v>41</v>
      </c>
      <c r="F57" s="21">
        <v>27.33</v>
      </c>
      <c r="G57" s="22">
        <v>40.87</v>
      </c>
      <c r="H57" s="22"/>
      <c r="I57" s="28">
        <f t="shared" si="3"/>
        <v>0</v>
      </c>
      <c r="J57" s="27"/>
    </row>
    <row r="58" ht="96" spans="1:10">
      <c r="A58" s="13" t="s">
        <v>186</v>
      </c>
      <c r="B58" s="15" t="s">
        <v>187</v>
      </c>
      <c r="C58" s="15" t="s">
        <v>188</v>
      </c>
      <c r="D58" s="15" t="s">
        <v>189</v>
      </c>
      <c r="E58" s="20" t="s">
        <v>31</v>
      </c>
      <c r="F58" s="21">
        <v>152.02</v>
      </c>
      <c r="G58" s="22">
        <v>179.93</v>
      </c>
      <c r="H58" s="22"/>
      <c r="I58" s="28">
        <f t="shared" si="3"/>
        <v>0</v>
      </c>
      <c r="J58" s="27"/>
    </row>
    <row r="59" ht="84" spans="1:10">
      <c r="A59" s="13" t="s">
        <v>190</v>
      </c>
      <c r="B59" s="15" t="s">
        <v>191</v>
      </c>
      <c r="C59" s="15" t="s">
        <v>192</v>
      </c>
      <c r="D59" s="15" t="s">
        <v>193</v>
      </c>
      <c r="E59" s="20" t="s">
        <v>194</v>
      </c>
      <c r="F59" s="21">
        <v>6</v>
      </c>
      <c r="G59" s="22">
        <v>2484.85</v>
      </c>
      <c r="H59" s="22"/>
      <c r="I59" s="28">
        <f t="shared" si="3"/>
        <v>0</v>
      </c>
      <c r="J59" s="27"/>
    </row>
    <row r="60" ht="156" spans="1:10">
      <c r="A60" s="13" t="s">
        <v>195</v>
      </c>
      <c r="B60" s="15" t="s">
        <v>196</v>
      </c>
      <c r="C60" s="15" t="s">
        <v>197</v>
      </c>
      <c r="D60" s="15" t="s">
        <v>198</v>
      </c>
      <c r="E60" s="20" t="s">
        <v>194</v>
      </c>
      <c r="F60" s="21">
        <v>4</v>
      </c>
      <c r="G60" s="22">
        <v>932.5</v>
      </c>
      <c r="H60" s="22"/>
      <c r="I60" s="28">
        <f t="shared" si="3"/>
        <v>0</v>
      </c>
      <c r="J60" s="27"/>
    </row>
    <row r="61" spans="1:10">
      <c r="A61" s="13" t="s">
        <v>199</v>
      </c>
      <c r="B61" s="14"/>
      <c r="C61" s="14"/>
      <c r="D61" s="14"/>
      <c r="E61" s="14"/>
      <c r="F61" s="14"/>
      <c r="G61" s="14"/>
      <c r="H61" s="14"/>
      <c r="I61" s="28"/>
      <c r="J61" s="27"/>
    </row>
    <row r="62" ht="24" spans="1:10">
      <c r="A62" s="13" t="s">
        <v>200</v>
      </c>
      <c r="B62" s="15" t="s">
        <v>201</v>
      </c>
      <c r="C62" s="15" t="s">
        <v>180</v>
      </c>
      <c r="D62" s="15" t="s">
        <v>181</v>
      </c>
      <c r="E62" s="20" t="s">
        <v>41</v>
      </c>
      <c r="F62" s="21">
        <v>47.815</v>
      </c>
      <c r="G62" s="22">
        <v>6.76</v>
      </c>
      <c r="H62" s="22"/>
      <c r="I62" s="28">
        <f>F62*H62</f>
        <v>0</v>
      </c>
      <c r="J62" s="27"/>
    </row>
    <row r="63" ht="84" spans="1:10">
      <c r="A63" s="13" t="s">
        <v>202</v>
      </c>
      <c r="B63" s="15" t="s">
        <v>203</v>
      </c>
      <c r="C63" s="15" t="s">
        <v>93</v>
      </c>
      <c r="D63" s="15" t="s">
        <v>149</v>
      </c>
      <c r="E63" s="20" t="s">
        <v>41</v>
      </c>
      <c r="F63" s="21">
        <v>25.353</v>
      </c>
      <c r="G63" s="22">
        <v>9.71</v>
      </c>
      <c r="H63" s="22"/>
      <c r="I63" s="28">
        <f>F63*H63</f>
        <v>0</v>
      </c>
      <c r="J63" s="27"/>
    </row>
    <row r="64" ht="36" spans="1:10">
      <c r="A64" s="13" t="s">
        <v>204</v>
      </c>
      <c r="B64" s="15" t="s">
        <v>205</v>
      </c>
      <c r="C64" s="15" t="s">
        <v>60</v>
      </c>
      <c r="D64" s="15" t="s">
        <v>298</v>
      </c>
      <c r="E64" s="20" t="s">
        <v>41</v>
      </c>
      <c r="F64" s="21">
        <v>18.674</v>
      </c>
      <c r="G64" s="22">
        <v>40.87</v>
      </c>
      <c r="H64" s="22"/>
      <c r="I64" s="28">
        <f>F64*H64</f>
        <v>0</v>
      </c>
      <c r="J64" s="27"/>
    </row>
    <row r="65" ht="96" spans="1:10">
      <c r="A65" s="13" t="s">
        <v>206</v>
      </c>
      <c r="B65" s="15" t="s">
        <v>207</v>
      </c>
      <c r="C65" s="15" t="s">
        <v>188</v>
      </c>
      <c r="D65" s="15" t="s">
        <v>208</v>
      </c>
      <c r="E65" s="20" t="s">
        <v>31</v>
      </c>
      <c r="F65" s="21">
        <v>77.17</v>
      </c>
      <c r="G65" s="22">
        <v>124.77</v>
      </c>
      <c r="H65" s="22"/>
      <c r="I65" s="28">
        <f>F65*H65</f>
        <v>0</v>
      </c>
      <c r="J65" s="27"/>
    </row>
    <row r="66" ht="72" spans="1:10">
      <c r="A66" s="13" t="s">
        <v>209</v>
      </c>
      <c r="B66" s="15" t="s">
        <v>210</v>
      </c>
      <c r="C66" s="15" t="s">
        <v>192</v>
      </c>
      <c r="D66" s="15" t="s">
        <v>211</v>
      </c>
      <c r="E66" s="20" t="s">
        <v>194</v>
      </c>
      <c r="F66" s="21">
        <v>4</v>
      </c>
      <c r="G66" s="22">
        <v>2516.26</v>
      </c>
      <c r="H66" s="22"/>
      <c r="I66" s="28">
        <f>F66*H66</f>
        <v>0</v>
      </c>
      <c r="J66" s="27"/>
    </row>
    <row r="67" spans="1:10">
      <c r="A67" s="13" t="s">
        <v>212</v>
      </c>
      <c r="B67" s="14"/>
      <c r="C67" s="14"/>
      <c r="D67" s="14"/>
      <c r="E67" s="14"/>
      <c r="F67" s="14"/>
      <c r="G67" s="14"/>
      <c r="H67" s="14"/>
      <c r="I67" s="28"/>
      <c r="J67" s="27"/>
    </row>
    <row r="68" ht="24" spans="1:10">
      <c r="A68" s="13" t="s">
        <v>213</v>
      </c>
      <c r="B68" s="15" t="s">
        <v>214</v>
      </c>
      <c r="C68" s="15" t="s">
        <v>180</v>
      </c>
      <c r="D68" s="15" t="s">
        <v>181</v>
      </c>
      <c r="E68" s="20" t="s">
        <v>41</v>
      </c>
      <c r="F68" s="21">
        <v>132.221</v>
      </c>
      <c r="G68" s="22">
        <v>6.76</v>
      </c>
      <c r="H68" s="22"/>
      <c r="I68" s="28">
        <f t="shared" ref="I68:I85" si="4">F68*H68</f>
        <v>0</v>
      </c>
      <c r="J68" s="27"/>
    </row>
    <row r="69" ht="84" spans="1:10">
      <c r="A69" s="13" t="s">
        <v>215</v>
      </c>
      <c r="B69" s="15" t="s">
        <v>216</v>
      </c>
      <c r="C69" s="15" t="s">
        <v>93</v>
      </c>
      <c r="D69" s="15" t="s">
        <v>217</v>
      </c>
      <c r="E69" s="20" t="s">
        <v>41</v>
      </c>
      <c r="F69" s="21">
        <v>63.451</v>
      </c>
      <c r="G69" s="22">
        <v>166.16</v>
      </c>
      <c r="H69" s="22"/>
      <c r="I69" s="28">
        <f t="shared" si="4"/>
        <v>0</v>
      </c>
      <c r="J69" s="27"/>
    </row>
    <row r="70" ht="84" spans="1:10">
      <c r="A70" s="13" t="s">
        <v>218</v>
      </c>
      <c r="B70" s="15" t="s">
        <v>219</v>
      </c>
      <c r="C70" s="15" t="s">
        <v>93</v>
      </c>
      <c r="D70" s="15" t="s">
        <v>149</v>
      </c>
      <c r="E70" s="20" t="s">
        <v>41</v>
      </c>
      <c r="F70" s="21">
        <v>29.953</v>
      </c>
      <c r="G70" s="22">
        <v>9.71</v>
      </c>
      <c r="H70" s="22"/>
      <c r="I70" s="28">
        <f t="shared" si="4"/>
        <v>0</v>
      </c>
      <c r="J70" s="27"/>
    </row>
    <row r="71" ht="36" spans="1:10">
      <c r="A71" s="13" t="s">
        <v>220</v>
      </c>
      <c r="B71" s="15" t="s">
        <v>221</v>
      </c>
      <c r="C71" s="15" t="s">
        <v>60</v>
      </c>
      <c r="D71" s="15" t="s">
        <v>298</v>
      </c>
      <c r="E71" s="20" t="s">
        <v>41</v>
      </c>
      <c r="F71" s="21">
        <v>79.109</v>
      </c>
      <c r="G71" s="22">
        <v>40.87</v>
      </c>
      <c r="H71" s="22"/>
      <c r="I71" s="28">
        <f t="shared" si="4"/>
        <v>0</v>
      </c>
      <c r="J71" s="27"/>
    </row>
    <row r="72" ht="36" spans="1:10">
      <c r="A72" s="13" t="s">
        <v>222</v>
      </c>
      <c r="B72" s="15" t="s">
        <v>223</v>
      </c>
      <c r="C72" s="15" t="s">
        <v>224</v>
      </c>
      <c r="D72" s="15" t="s">
        <v>225</v>
      </c>
      <c r="E72" s="20" t="s">
        <v>41</v>
      </c>
      <c r="F72" s="21">
        <v>26.306</v>
      </c>
      <c r="G72" s="22">
        <v>241.65</v>
      </c>
      <c r="H72" s="22"/>
      <c r="I72" s="28">
        <f t="shared" si="4"/>
        <v>0</v>
      </c>
      <c r="J72" s="27"/>
    </row>
    <row r="73" ht="84" spans="1:10">
      <c r="A73" s="13" t="s">
        <v>226</v>
      </c>
      <c r="B73" s="15" t="s">
        <v>227</v>
      </c>
      <c r="C73" s="15" t="s">
        <v>228</v>
      </c>
      <c r="D73" s="15" t="s">
        <v>229</v>
      </c>
      <c r="E73" s="20" t="s">
        <v>31</v>
      </c>
      <c r="F73" s="21">
        <v>704.862</v>
      </c>
      <c r="G73" s="22">
        <v>182.88</v>
      </c>
      <c r="H73" s="22"/>
      <c r="I73" s="28">
        <f t="shared" si="4"/>
        <v>0</v>
      </c>
      <c r="J73" s="27"/>
    </row>
    <row r="74" ht="24" spans="1:10">
      <c r="A74" s="13" t="s">
        <v>230</v>
      </c>
      <c r="B74" s="15" t="s">
        <v>231</v>
      </c>
      <c r="C74" s="15" t="s">
        <v>232</v>
      </c>
      <c r="D74" s="15" t="s">
        <v>233</v>
      </c>
      <c r="E74" s="20" t="s">
        <v>31</v>
      </c>
      <c r="F74" s="21">
        <v>730.71</v>
      </c>
      <c r="G74" s="22">
        <v>48.18</v>
      </c>
      <c r="H74" s="22"/>
      <c r="I74" s="28">
        <f t="shared" si="4"/>
        <v>0</v>
      </c>
      <c r="J74" s="27"/>
    </row>
    <row r="75" spans="1:10">
      <c r="A75" s="13" t="s">
        <v>234</v>
      </c>
      <c r="B75" s="15" t="s">
        <v>235</v>
      </c>
      <c r="C75" s="15" t="s">
        <v>236</v>
      </c>
      <c r="D75" s="15" t="s">
        <v>237</v>
      </c>
      <c r="E75" s="20" t="s">
        <v>238</v>
      </c>
      <c r="F75" s="21">
        <v>1</v>
      </c>
      <c r="G75" s="22">
        <v>566.2</v>
      </c>
      <c r="H75" s="22"/>
      <c r="I75" s="28">
        <f t="shared" si="4"/>
        <v>0</v>
      </c>
      <c r="J75" s="27"/>
    </row>
    <row r="76" ht="24" spans="1:10">
      <c r="A76" s="13" t="s">
        <v>239</v>
      </c>
      <c r="B76" s="15" t="s">
        <v>240</v>
      </c>
      <c r="C76" s="15" t="s">
        <v>241</v>
      </c>
      <c r="D76" s="15" t="s">
        <v>242</v>
      </c>
      <c r="E76" s="20" t="s">
        <v>243</v>
      </c>
      <c r="F76" s="21">
        <v>1</v>
      </c>
      <c r="G76" s="22">
        <v>656.28</v>
      </c>
      <c r="H76" s="22"/>
      <c r="I76" s="28">
        <f t="shared" si="4"/>
        <v>0</v>
      </c>
      <c r="J76" s="27"/>
    </row>
    <row r="77" spans="1:10">
      <c r="A77" s="13" t="s">
        <v>244</v>
      </c>
      <c r="B77" s="15" t="s">
        <v>245</v>
      </c>
      <c r="C77" s="15" t="s">
        <v>246</v>
      </c>
      <c r="D77" s="15" t="s">
        <v>247</v>
      </c>
      <c r="E77" s="20" t="s">
        <v>248</v>
      </c>
      <c r="F77" s="21">
        <v>1</v>
      </c>
      <c r="G77" s="22">
        <v>255.94</v>
      </c>
      <c r="H77" s="22"/>
      <c r="I77" s="28">
        <f t="shared" si="4"/>
        <v>0</v>
      </c>
      <c r="J77" s="27"/>
    </row>
    <row r="78" ht="48" spans="1:10">
      <c r="A78" s="13" t="s">
        <v>249</v>
      </c>
      <c r="B78" s="15" t="s">
        <v>250</v>
      </c>
      <c r="C78" s="15" t="s">
        <v>251</v>
      </c>
      <c r="D78" s="15" t="s">
        <v>252</v>
      </c>
      <c r="E78" s="20" t="s">
        <v>31</v>
      </c>
      <c r="F78" s="21">
        <v>50.99</v>
      </c>
      <c r="G78" s="22">
        <v>40.68</v>
      </c>
      <c r="H78" s="22"/>
      <c r="I78" s="28">
        <f t="shared" si="4"/>
        <v>0</v>
      </c>
      <c r="J78" s="27"/>
    </row>
    <row r="79" ht="24" spans="1:10">
      <c r="A79" s="13" t="s">
        <v>253</v>
      </c>
      <c r="B79" s="15" t="s">
        <v>254</v>
      </c>
      <c r="C79" s="15" t="s">
        <v>89</v>
      </c>
      <c r="D79" s="15" t="s">
        <v>181</v>
      </c>
      <c r="E79" s="20" t="s">
        <v>41</v>
      </c>
      <c r="F79" s="21">
        <v>58.222</v>
      </c>
      <c r="G79" s="22">
        <v>6.98</v>
      </c>
      <c r="H79" s="22"/>
      <c r="I79" s="28">
        <f t="shared" si="4"/>
        <v>0</v>
      </c>
      <c r="J79" s="27"/>
    </row>
    <row r="80" ht="84" spans="1:10">
      <c r="A80" s="13" t="s">
        <v>255</v>
      </c>
      <c r="B80" s="15" t="s">
        <v>256</v>
      </c>
      <c r="C80" s="15" t="s">
        <v>257</v>
      </c>
      <c r="D80" s="15" t="s">
        <v>149</v>
      </c>
      <c r="E80" s="20" t="s">
        <v>41</v>
      </c>
      <c r="F80" s="21">
        <v>33.69</v>
      </c>
      <c r="G80" s="22">
        <v>9.71</v>
      </c>
      <c r="H80" s="22"/>
      <c r="I80" s="28">
        <f t="shared" si="4"/>
        <v>0</v>
      </c>
      <c r="J80" s="27"/>
    </row>
    <row r="81" ht="36" spans="1:10">
      <c r="A81" s="13" t="s">
        <v>258</v>
      </c>
      <c r="B81" s="15" t="s">
        <v>259</v>
      </c>
      <c r="C81" s="15" t="s">
        <v>60</v>
      </c>
      <c r="D81" s="15" t="s">
        <v>298</v>
      </c>
      <c r="E81" s="20" t="s">
        <v>41</v>
      </c>
      <c r="F81" s="21">
        <v>19.498</v>
      </c>
      <c r="G81" s="22">
        <v>40.87</v>
      </c>
      <c r="H81" s="22"/>
      <c r="I81" s="28">
        <f t="shared" si="4"/>
        <v>0</v>
      </c>
      <c r="J81" s="27"/>
    </row>
    <row r="82" ht="120" spans="1:10">
      <c r="A82" s="13" t="s">
        <v>260</v>
      </c>
      <c r="B82" s="15" t="s">
        <v>261</v>
      </c>
      <c r="C82" s="15" t="s">
        <v>262</v>
      </c>
      <c r="D82" s="15" t="s">
        <v>263</v>
      </c>
      <c r="E82" s="20" t="s">
        <v>194</v>
      </c>
      <c r="F82" s="21">
        <v>7</v>
      </c>
      <c r="G82" s="22">
        <v>2364.01</v>
      </c>
      <c r="H82" s="22"/>
      <c r="I82" s="28">
        <f t="shared" si="4"/>
        <v>0</v>
      </c>
      <c r="J82" s="27"/>
    </row>
    <row r="83" spans="1:10">
      <c r="A83" s="13" t="s">
        <v>264</v>
      </c>
      <c r="B83" s="16" t="s">
        <v>265</v>
      </c>
      <c r="C83" s="29" t="s">
        <v>266</v>
      </c>
      <c r="D83" s="15"/>
      <c r="E83" s="29" t="s">
        <v>267</v>
      </c>
      <c r="F83" s="29">
        <v>30</v>
      </c>
      <c r="G83" s="36">
        <v>250</v>
      </c>
      <c r="H83" s="36">
        <v>250</v>
      </c>
      <c r="I83" s="28">
        <f t="shared" si="4"/>
        <v>7500</v>
      </c>
      <c r="J83" s="43" t="s">
        <v>268</v>
      </c>
    </row>
    <row r="84" spans="1:10">
      <c r="A84" s="13" t="s">
        <v>269</v>
      </c>
      <c r="B84" s="16" t="s">
        <v>270</v>
      </c>
      <c r="C84" s="29" t="s">
        <v>271</v>
      </c>
      <c r="D84" s="15"/>
      <c r="E84" s="29" t="s">
        <v>267</v>
      </c>
      <c r="F84" s="29">
        <v>30</v>
      </c>
      <c r="G84" s="36">
        <v>250</v>
      </c>
      <c r="H84" s="36">
        <v>250</v>
      </c>
      <c r="I84" s="28">
        <f t="shared" si="4"/>
        <v>7500</v>
      </c>
      <c r="J84" s="27" t="s">
        <v>268</v>
      </c>
    </row>
    <row r="85" spans="1:10">
      <c r="A85" s="13" t="s">
        <v>272</v>
      </c>
      <c r="B85" s="16" t="s">
        <v>273</v>
      </c>
      <c r="C85" s="29" t="s">
        <v>274</v>
      </c>
      <c r="D85" s="15"/>
      <c r="E85" s="29" t="s">
        <v>275</v>
      </c>
      <c r="F85" s="29">
        <v>30</v>
      </c>
      <c r="G85" s="36">
        <v>300</v>
      </c>
      <c r="H85" s="36">
        <v>300</v>
      </c>
      <c r="I85" s="28">
        <f t="shared" si="4"/>
        <v>9000</v>
      </c>
      <c r="J85" s="27" t="s">
        <v>268</v>
      </c>
    </row>
    <row r="86" spans="1:10">
      <c r="A86" s="13" t="s">
        <v>276</v>
      </c>
      <c r="B86" s="14"/>
      <c r="C86" s="14"/>
      <c r="D86" s="14"/>
      <c r="E86" s="14"/>
      <c r="F86" s="14"/>
      <c r="G86" s="14"/>
      <c r="H86" s="14"/>
      <c r="I86" s="28"/>
      <c r="J86" s="27"/>
    </row>
    <row r="87" ht="24" spans="1:10">
      <c r="A87" s="13" t="s">
        <v>14</v>
      </c>
      <c r="B87" s="15" t="s">
        <v>277</v>
      </c>
      <c r="C87" s="15" t="s">
        <v>278</v>
      </c>
      <c r="D87" s="15" t="s">
        <v>279</v>
      </c>
      <c r="E87" s="20" t="s">
        <v>31</v>
      </c>
      <c r="F87" s="21">
        <v>380</v>
      </c>
      <c r="G87" s="22">
        <v>83.67</v>
      </c>
      <c r="H87" s="22"/>
      <c r="I87" s="28">
        <f>F87*H87</f>
        <v>0</v>
      </c>
      <c r="J87" s="27"/>
    </row>
    <row r="88" ht="24" spans="1:10">
      <c r="A88" s="13" t="s">
        <v>19</v>
      </c>
      <c r="B88" s="15" t="s">
        <v>280</v>
      </c>
      <c r="C88" s="15" t="s">
        <v>281</v>
      </c>
      <c r="D88" s="15" t="s">
        <v>90</v>
      </c>
      <c r="E88" s="20" t="s">
        <v>282</v>
      </c>
      <c r="F88" s="21">
        <v>1</v>
      </c>
      <c r="G88" s="22">
        <v>7461.25</v>
      </c>
      <c r="H88" s="22"/>
      <c r="I88" s="28">
        <f>F88*H88</f>
        <v>0</v>
      </c>
      <c r="J88" s="27"/>
    </row>
    <row r="89" spans="1:10">
      <c r="A89" s="13" t="s">
        <v>22</v>
      </c>
      <c r="B89" s="15" t="s">
        <v>283</v>
      </c>
      <c r="C89" s="15" t="s">
        <v>284</v>
      </c>
      <c r="D89" s="15" t="s">
        <v>90</v>
      </c>
      <c r="E89" s="20" t="s">
        <v>26</v>
      </c>
      <c r="F89" s="21">
        <v>7.44</v>
      </c>
      <c r="G89" s="22">
        <v>70.7</v>
      </c>
      <c r="H89" s="22"/>
      <c r="I89" s="28">
        <f>F89*H89</f>
        <v>0</v>
      </c>
      <c r="J89" s="27"/>
    </row>
    <row r="90" spans="1:10">
      <c r="A90" s="13" t="s">
        <v>27</v>
      </c>
      <c r="B90" s="15" t="s">
        <v>285</v>
      </c>
      <c r="C90" s="15" t="s">
        <v>286</v>
      </c>
      <c r="D90" s="15" t="s">
        <v>90</v>
      </c>
      <c r="E90" s="20" t="s">
        <v>26</v>
      </c>
      <c r="F90" s="21">
        <v>0.76</v>
      </c>
      <c r="G90" s="22">
        <v>69.67</v>
      </c>
      <c r="H90" s="22"/>
      <c r="I90" s="28">
        <f>F90*H90</f>
        <v>0</v>
      </c>
      <c r="J90" s="27"/>
    </row>
    <row r="91" spans="1:10">
      <c r="A91" s="13" t="s">
        <v>287</v>
      </c>
      <c r="B91" s="14"/>
      <c r="C91" s="14"/>
      <c r="D91" s="14"/>
      <c r="E91" s="14"/>
      <c r="F91" s="14"/>
      <c r="G91" s="14"/>
      <c r="H91" s="14"/>
      <c r="I91" s="28"/>
      <c r="J91" s="27"/>
    </row>
    <row r="92" ht="24" spans="1:10">
      <c r="A92" s="20">
        <v>1</v>
      </c>
      <c r="B92" s="30"/>
      <c r="C92" s="20" t="s">
        <v>288</v>
      </c>
      <c r="D92" s="31"/>
      <c r="E92" s="37" t="s">
        <v>282</v>
      </c>
      <c r="F92" s="38">
        <v>1</v>
      </c>
      <c r="G92" s="28">
        <v>136620</v>
      </c>
      <c r="H92" s="28">
        <v>136620</v>
      </c>
      <c r="I92" s="28">
        <f>F92*H92</f>
        <v>136620</v>
      </c>
      <c r="J92" s="43" t="s">
        <v>268</v>
      </c>
    </row>
    <row r="93" ht="36" spans="1:10">
      <c r="A93" s="20">
        <v>2</v>
      </c>
      <c r="B93" s="30"/>
      <c r="C93" s="29" t="s">
        <v>289</v>
      </c>
      <c r="D93" s="32"/>
      <c r="E93" s="39" t="s">
        <v>282</v>
      </c>
      <c r="F93" s="40">
        <v>1</v>
      </c>
      <c r="G93" s="22">
        <v>256881</v>
      </c>
      <c r="H93" s="22">
        <v>256881</v>
      </c>
      <c r="I93" s="28">
        <f>F93*H93</f>
        <v>256881</v>
      </c>
      <c r="J93" s="27" t="s">
        <v>268</v>
      </c>
    </row>
    <row r="94" ht="24" spans="1:10">
      <c r="A94" s="20">
        <v>3</v>
      </c>
      <c r="B94" s="30"/>
      <c r="C94" s="29" t="s">
        <v>290</v>
      </c>
      <c r="D94" s="32"/>
      <c r="E94" s="39" t="s">
        <v>282</v>
      </c>
      <c r="F94" s="40">
        <v>1</v>
      </c>
      <c r="G94" s="22">
        <v>64220</v>
      </c>
      <c r="H94" s="22">
        <v>64220</v>
      </c>
      <c r="I94" s="28">
        <f>F94*H94</f>
        <v>64220</v>
      </c>
      <c r="J94" s="27" t="s">
        <v>268</v>
      </c>
    </row>
    <row r="95" ht="24" spans="1:10">
      <c r="A95" s="20">
        <v>4</v>
      </c>
      <c r="B95" s="30"/>
      <c r="C95" s="29" t="s">
        <v>291</v>
      </c>
      <c r="D95" s="32"/>
      <c r="E95" s="39" t="s">
        <v>282</v>
      </c>
      <c r="F95" s="40">
        <v>1</v>
      </c>
      <c r="G95" s="22">
        <v>13761</v>
      </c>
      <c r="H95" s="22">
        <v>13761</v>
      </c>
      <c r="I95" s="28">
        <f>F95*H95</f>
        <v>13761</v>
      </c>
      <c r="J95" s="27" t="s">
        <v>268</v>
      </c>
    </row>
    <row r="96" spans="1:10">
      <c r="A96" s="33" t="s">
        <v>292</v>
      </c>
      <c r="B96" s="34"/>
      <c r="C96" s="34"/>
      <c r="D96" s="34"/>
      <c r="E96" s="34"/>
      <c r="F96" s="34"/>
      <c r="G96" s="34"/>
      <c r="H96" s="41"/>
      <c r="I96" s="44">
        <f>SUM(I8:I95)</f>
        <v>495482</v>
      </c>
      <c r="J96" s="27"/>
    </row>
    <row r="97" spans="1:10">
      <c r="A97" s="33" t="s">
        <v>293</v>
      </c>
      <c r="B97" s="34"/>
      <c r="C97" s="34"/>
      <c r="D97" s="34"/>
      <c r="E97" s="34"/>
      <c r="F97" s="34"/>
      <c r="G97" s="34"/>
      <c r="H97" s="41"/>
      <c r="I97" s="44">
        <f>I96*0.09</f>
        <v>44593.38</v>
      </c>
      <c r="J97" s="27"/>
    </row>
    <row r="98" spans="1:10">
      <c r="A98" s="33" t="s">
        <v>294</v>
      </c>
      <c r="B98" s="34"/>
      <c r="C98" s="34"/>
      <c r="D98" s="34"/>
      <c r="E98" s="34"/>
      <c r="F98" s="34"/>
      <c r="G98" s="34"/>
      <c r="H98" s="41"/>
      <c r="I98" s="44">
        <f>I96+I97</f>
        <v>540075.38</v>
      </c>
      <c r="J98" s="27"/>
    </row>
    <row r="99" ht="27" customHeight="1" spans="1:10">
      <c r="A99" s="35" t="s">
        <v>295</v>
      </c>
      <c r="B99" s="35"/>
      <c r="C99" s="35"/>
      <c r="D99" s="35"/>
      <c r="E99" s="35"/>
      <c r="F99" s="42"/>
      <c r="G99" s="42"/>
      <c r="H99" s="42"/>
      <c r="I99" s="42"/>
      <c r="J99" s="35"/>
    </row>
  </sheetData>
  <sheetProtection password="C613" sheet="1" objects="1"/>
  <protectedRanges>
    <protectedRange sqref="H8:H82 H87:H90" name="区域1"/>
  </protectedRanges>
  <mergeCells count="17">
    <mergeCell ref="A3:F3"/>
    <mergeCell ref="A5:I5"/>
    <mergeCell ref="A6:I6"/>
    <mergeCell ref="A7:I7"/>
    <mergeCell ref="A19:H19"/>
    <mergeCell ref="A22:H22"/>
    <mergeCell ref="A41:H41"/>
    <mergeCell ref="A54:H54"/>
    <mergeCell ref="A61:H61"/>
    <mergeCell ref="A67:H67"/>
    <mergeCell ref="A86:H86"/>
    <mergeCell ref="A91:H91"/>
    <mergeCell ref="A96:H96"/>
    <mergeCell ref="A97:H97"/>
    <mergeCell ref="A98:H98"/>
    <mergeCell ref="A99:J99"/>
    <mergeCell ref="A1:I2"/>
  </mergeCells>
  <pageMargins left="0.472222222222222" right="0.511805555555556" top="0.511805555555556" bottom="0.751388888888889" header="0.298611111111111" footer="0.298611111111111"/>
  <pageSetup paperSize="9" scale="8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9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陈子楠</cp:lastModifiedBy>
  <dcterms:created xsi:type="dcterms:W3CDTF">2023-05-13T19:15:00Z</dcterms:created>
  <dcterms:modified xsi:type="dcterms:W3CDTF">2026-01-28T15:59:19Z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2052-12.8.2.16969</vt:lpwstr>
  </property>
</Properties>
</file>