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F:\畅祥\2026.04\2026年三明地区服务区后通道改造工程项目协作队伍选择（项目编号：XM2-2026-LW-003）\1、采购挂网资料\"/>
    </mc:Choice>
  </mc:AlternateContent>
  <xr:revisionPtr revIDLastSave="0" documentId="13_ncr:8001_{9F2654BD-6ABB-4E45-B559-CED7EDAB1BB0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合同包1 " sheetId="4" r:id="rId1"/>
    <sheet name="合同包2 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1" i="4" l="1"/>
  <c r="H10" i="4"/>
  <c r="H8" i="4"/>
  <c r="G5" i="4"/>
  <c r="H5" i="4" s="1"/>
  <c r="G4" i="4"/>
  <c r="H6" i="4"/>
  <c r="H7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H40" i="4"/>
  <c r="H41" i="4"/>
  <c r="H42" i="4"/>
  <c r="H43" i="4"/>
  <c r="H44" i="4"/>
  <c r="H45" i="4"/>
  <c r="H46" i="4"/>
  <c r="H47" i="4"/>
  <c r="H48" i="4"/>
  <c r="H49" i="4"/>
  <c r="H50" i="4"/>
  <c r="H51" i="4"/>
  <c r="H52" i="4"/>
  <c r="H53" i="4"/>
  <c r="H54" i="4"/>
  <c r="H55" i="4"/>
  <c r="H56" i="4"/>
  <c r="H57" i="4"/>
  <c r="H58" i="4"/>
  <c r="H59" i="4"/>
  <c r="H60" i="4"/>
  <c r="H62" i="4"/>
  <c r="H63" i="4"/>
  <c r="H64" i="4"/>
  <c r="H65" i="4"/>
  <c r="H66" i="4"/>
  <c r="H67" i="4"/>
  <c r="H68" i="4"/>
  <c r="H69" i="4"/>
  <c r="H70" i="4"/>
  <c r="H71" i="4"/>
  <c r="H72" i="4"/>
  <c r="H73" i="4"/>
  <c r="H74" i="4"/>
  <c r="H75" i="4"/>
  <c r="H76" i="4"/>
  <c r="H77" i="4"/>
  <c r="H78" i="4"/>
  <c r="H79" i="4"/>
  <c r="H80" i="4"/>
  <c r="H81" i="4"/>
  <c r="H82" i="4"/>
  <c r="H83" i="4"/>
  <c r="H84" i="4"/>
  <c r="H85" i="4"/>
  <c r="H86" i="4"/>
  <c r="H87" i="4"/>
  <c r="H88" i="4"/>
  <c r="H89" i="4"/>
  <c r="H90" i="4"/>
  <c r="H91" i="4"/>
  <c r="H92" i="4"/>
  <c r="H93" i="4"/>
  <c r="H94" i="4"/>
  <c r="H95" i="4"/>
  <c r="H96" i="4"/>
  <c r="H97" i="4"/>
  <c r="H98" i="4"/>
  <c r="H99" i="4"/>
  <c r="H100" i="4"/>
  <c r="H101" i="4"/>
  <c r="H102" i="4"/>
  <c r="H103" i="4"/>
  <c r="H104" i="4"/>
  <c r="H105" i="4"/>
  <c r="H106" i="4"/>
  <c r="H107" i="4"/>
  <c r="H108" i="4"/>
  <c r="H109" i="4"/>
  <c r="H110" i="4"/>
  <c r="H112" i="4"/>
  <c r="H113" i="4"/>
  <c r="H114" i="4"/>
  <c r="H115" i="4"/>
  <c r="H116" i="4"/>
  <c r="H117" i="4"/>
  <c r="H118" i="4"/>
  <c r="H119" i="4"/>
  <c r="H120" i="4"/>
  <c r="H121" i="4"/>
  <c r="H122" i="4"/>
  <c r="H123" i="4"/>
  <c r="H124" i="4"/>
  <c r="H125" i="4"/>
  <c r="H126" i="4"/>
  <c r="H127" i="4"/>
  <c r="H128" i="4"/>
  <c r="H129" i="4"/>
  <c r="H130" i="4"/>
  <c r="H131" i="4"/>
  <c r="H132" i="4"/>
  <c r="H4" i="4"/>
  <c r="H10" i="5"/>
  <c r="H160" i="5" s="1"/>
  <c r="H11" i="5"/>
  <c r="H12" i="5"/>
  <c r="H13" i="5"/>
  <c r="H14" i="5"/>
  <c r="H15" i="5"/>
  <c r="H16" i="5"/>
  <c r="H17" i="5"/>
  <c r="H18" i="5"/>
  <c r="H19" i="5"/>
  <c r="H20" i="5"/>
  <c r="H21" i="5"/>
  <c r="H22" i="5"/>
  <c r="H23" i="5"/>
  <c r="H24" i="5"/>
  <c r="H25" i="5"/>
  <c r="H26" i="5"/>
  <c r="H27" i="5"/>
  <c r="H28" i="5"/>
  <c r="H29" i="5"/>
  <c r="H30" i="5"/>
  <c r="H31" i="5"/>
  <c r="H32" i="5"/>
  <c r="H33" i="5"/>
  <c r="H34" i="5"/>
  <c r="H35" i="5"/>
  <c r="H36" i="5"/>
  <c r="H37" i="5"/>
  <c r="H38" i="5"/>
  <c r="H39" i="5"/>
  <c r="H40" i="5"/>
  <c r="H41" i="5"/>
  <c r="H42" i="5"/>
  <c r="H43" i="5"/>
  <c r="H44" i="5"/>
  <c r="H45" i="5"/>
  <c r="H46" i="5"/>
  <c r="H47" i="5"/>
  <c r="H48" i="5"/>
  <c r="H49" i="5"/>
  <c r="H50" i="5"/>
  <c r="H51" i="5"/>
  <c r="H52" i="5"/>
  <c r="H53" i="5"/>
  <c r="H54" i="5"/>
  <c r="H55" i="5"/>
  <c r="H56" i="5"/>
  <c r="H57" i="5"/>
  <c r="H59" i="5"/>
  <c r="H60" i="5"/>
  <c r="H61" i="5"/>
  <c r="H62" i="5"/>
  <c r="H63" i="5"/>
  <c r="H64" i="5"/>
  <c r="H65" i="5"/>
  <c r="H66" i="5"/>
  <c r="H67" i="5"/>
  <c r="H68" i="5"/>
  <c r="H69" i="5"/>
  <c r="H70" i="5"/>
  <c r="H71" i="5"/>
  <c r="H72" i="5"/>
  <c r="H73" i="5"/>
  <c r="H74" i="5"/>
  <c r="H75" i="5"/>
  <c r="H76" i="5"/>
  <c r="H77" i="5"/>
  <c r="H78" i="5"/>
  <c r="H79" i="5"/>
  <c r="H80" i="5"/>
  <c r="H81" i="5"/>
  <c r="H82" i="5"/>
  <c r="H83" i="5"/>
  <c r="H84" i="5"/>
  <c r="H85" i="5"/>
  <c r="H86" i="5"/>
  <c r="H87" i="5"/>
  <c r="H88" i="5"/>
  <c r="H89" i="5"/>
  <c r="H90" i="5"/>
  <c r="H91" i="5"/>
  <c r="H92" i="5"/>
  <c r="H93" i="5"/>
  <c r="H94" i="5"/>
  <c r="H95" i="5"/>
  <c r="H96" i="5"/>
  <c r="H97" i="5"/>
  <c r="H98" i="5"/>
  <c r="H99" i="5"/>
  <c r="H100" i="5"/>
  <c r="H101" i="5"/>
  <c r="H102" i="5"/>
  <c r="H104" i="5"/>
  <c r="H105" i="5"/>
  <c r="H106" i="5"/>
  <c r="H107" i="5"/>
  <c r="H108" i="5"/>
  <c r="H109" i="5"/>
  <c r="H110" i="5"/>
  <c r="H111" i="5"/>
  <c r="H112" i="5"/>
  <c r="H113" i="5"/>
  <c r="H114" i="5"/>
  <c r="H115" i="5"/>
  <c r="H116" i="5"/>
  <c r="H117" i="5"/>
  <c r="H118" i="5"/>
  <c r="H119" i="5"/>
  <c r="H120" i="5"/>
  <c r="H121" i="5"/>
  <c r="H122" i="5"/>
  <c r="H123" i="5"/>
  <c r="H124" i="5"/>
  <c r="H125" i="5"/>
  <c r="H126" i="5"/>
  <c r="H127" i="5"/>
  <c r="H128" i="5"/>
  <c r="H129" i="5"/>
  <c r="H130" i="5"/>
  <c r="H131" i="5"/>
  <c r="H132" i="5"/>
  <c r="H133" i="5"/>
  <c r="H134" i="5"/>
  <c r="H135" i="5"/>
  <c r="H136" i="5"/>
  <c r="H137" i="5"/>
  <c r="H138" i="5"/>
  <c r="H139" i="5"/>
  <c r="H140" i="5"/>
  <c r="H141" i="5"/>
  <c r="H142" i="5"/>
  <c r="H143" i="5"/>
  <c r="H144" i="5"/>
  <c r="H145" i="5"/>
  <c r="H146" i="5"/>
  <c r="H147" i="5"/>
  <c r="H148" i="5"/>
  <c r="H149" i="5"/>
  <c r="H150" i="5"/>
  <c r="H151" i="5"/>
  <c r="H152" i="5"/>
  <c r="H153" i="5"/>
  <c r="H154" i="5"/>
  <c r="H155" i="5"/>
  <c r="H156" i="5"/>
  <c r="H157" i="5"/>
  <c r="H158" i="5"/>
  <c r="H159" i="5"/>
  <c r="H5" i="5"/>
  <c r="H6" i="5"/>
  <c r="H7" i="5"/>
  <c r="H8" i="5"/>
  <c r="H4" i="5"/>
  <c r="G5" i="5"/>
  <c r="G4" i="5"/>
  <c r="B4" i="5"/>
  <c r="F4" i="5"/>
  <c r="B5" i="5"/>
  <c r="F5" i="5"/>
  <c r="B6" i="5"/>
  <c r="B7" i="5"/>
  <c r="B8" i="5"/>
  <c r="B9" i="5"/>
  <c r="B10" i="5"/>
  <c r="B11" i="5"/>
  <c r="B12" i="5"/>
  <c r="B13" i="5"/>
  <c r="B14" i="5"/>
  <c r="B15" i="5"/>
  <c r="B16" i="5"/>
  <c r="B17" i="5"/>
  <c r="B18" i="5"/>
  <c r="B19" i="5"/>
  <c r="B20" i="5"/>
  <c r="B21" i="5"/>
  <c r="B22" i="5"/>
  <c r="B23" i="5"/>
  <c r="B24" i="5"/>
  <c r="B25" i="5"/>
  <c r="B26" i="5"/>
  <c r="B27" i="5"/>
  <c r="B28" i="5"/>
  <c r="B29" i="5"/>
  <c r="B30" i="5"/>
  <c r="B31" i="5"/>
  <c r="B32" i="5"/>
  <c r="B33" i="5"/>
  <c r="B34" i="5"/>
  <c r="B35" i="5"/>
  <c r="B36" i="5"/>
  <c r="B37" i="5"/>
  <c r="B38" i="5"/>
  <c r="B39" i="5"/>
  <c r="B40" i="5"/>
  <c r="B41" i="5"/>
  <c r="B42" i="5"/>
  <c r="B43" i="5"/>
  <c r="B44" i="5"/>
  <c r="B45" i="5"/>
  <c r="B46" i="5"/>
  <c r="B47" i="5"/>
  <c r="B48" i="5"/>
  <c r="B49" i="5"/>
  <c r="B50" i="5"/>
  <c r="B51" i="5"/>
  <c r="B52" i="5"/>
  <c r="B53" i="5"/>
  <c r="B54" i="5"/>
  <c r="B55" i="5"/>
  <c r="B56" i="5"/>
  <c r="B57" i="5"/>
  <c r="B58" i="5"/>
  <c r="B59" i="5"/>
  <c r="B60" i="5"/>
  <c r="B61" i="5"/>
  <c r="B62" i="5"/>
  <c r="B63" i="5"/>
  <c r="B64" i="5"/>
  <c r="B65" i="5"/>
  <c r="B66" i="5"/>
  <c r="B67" i="5"/>
  <c r="B68" i="5"/>
  <c r="B69" i="5"/>
  <c r="B70" i="5"/>
  <c r="B71" i="5"/>
  <c r="B72" i="5"/>
  <c r="B73" i="5"/>
  <c r="B74" i="5"/>
  <c r="B75" i="5"/>
  <c r="B76" i="5"/>
  <c r="B77" i="5"/>
  <c r="B78" i="5"/>
  <c r="B79" i="5"/>
  <c r="B80" i="5"/>
  <c r="B81" i="5"/>
  <c r="B82" i="5"/>
  <c r="B83" i="5"/>
  <c r="B84" i="5"/>
  <c r="B85" i="5"/>
  <c r="B86" i="5"/>
  <c r="B87" i="5"/>
  <c r="B88" i="5"/>
  <c r="B89" i="5"/>
  <c r="B90" i="5"/>
  <c r="B91" i="5"/>
  <c r="B92" i="5"/>
  <c r="B93" i="5"/>
  <c r="B94" i="5"/>
  <c r="B95" i="5"/>
  <c r="B96" i="5"/>
  <c r="B97" i="5"/>
  <c r="B98" i="5"/>
  <c r="B99" i="5"/>
  <c r="B100" i="5"/>
  <c r="B101" i="5"/>
  <c r="B102" i="5"/>
  <c r="B103" i="5"/>
  <c r="B104" i="5"/>
  <c r="B105" i="5"/>
  <c r="B106" i="5"/>
  <c r="B107" i="5"/>
  <c r="B108" i="5"/>
  <c r="B109" i="5"/>
  <c r="B110" i="5"/>
  <c r="B111" i="5"/>
  <c r="B112" i="5"/>
  <c r="B113" i="5"/>
  <c r="B114" i="5"/>
  <c r="B115" i="5"/>
  <c r="B116" i="5"/>
  <c r="B117" i="5"/>
  <c r="B118" i="5"/>
  <c r="B119" i="5"/>
  <c r="B120" i="5"/>
  <c r="B121" i="5"/>
  <c r="B122" i="5"/>
  <c r="B123" i="5"/>
  <c r="B124" i="5"/>
  <c r="B125" i="5"/>
  <c r="B126" i="5"/>
  <c r="B127" i="5"/>
  <c r="B128" i="5"/>
  <c r="B129" i="5"/>
  <c r="B130" i="5"/>
  <c r="B131" i="5"/>
  <c r="B132" i="5"/>
  <c r="B133" i="5"/>
  <c r="B134" i="5"/>
  <c r="B135" i="5"/>
  <c r="B136" i="5"/>
  <c r="B137" i="5"/>
  <c r="B138" i="5"/>
  <c r="B139" i="5"/>
  <c r="B140" i="5"/>
  <c r="B141" i="5"/>
  <c r="B142" i="5"/>
  <c r="B143" i="5"/>
  <c r="B144" i="5"/>
  <c r="B145" i="5"/>
  <c r="B146" i="5"/>
  <c r="B147" i="5"/>
  <c r="B148" i="5"/>
  <c r="B149" i="5"/>
  <c r="B150" i="5"/>
  <c r="B151" i="5"/>
  <c r="B152" i="5"/>
  <c r="B153" i="5"/>
  <c r="B154" i="5"/>
  <c r="B155" i="5"/>
  <c r="B156" i="5"/>
  <c r="B157" i="5"/>
  <c r="B158" i="5"/>
  <c r="B159" i="5"/>
  <c r="B4" i="4"/>
  <c r="F4" i="4"/>
  <c r="B5" i="4"/>
  <c r="F5" i="4"/>
  <c r="B6" i="4"/>
  <c r="B7" i="4"/>
  <c r="B8" i="4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B52" i="4"/>
  <c r="B53" i="4"/>
  <c r="B54" i="4"/>
  <c r="B55" i="4"/>
  <c r="B56" i="4"/>
  <c r="B57" i="4"/>
  <c r="B58" i="4"/>
  <c r="B59" i="4"/>
  <c r="B60" i="4"/>
  <c r="B61" i="4"/>
  <c r="B62" i="4"/>
  <c r="B63" i="4"/>
  <c r="B64" i="4"/>
  <c r="B65" i="4"/>
  <c r="B66" i="4"/>
  <c r="B67" i="4"/>
  <c r="B68" i="4"/>
  <c r="B69" i="4"/>
  <c r="B70" i="4"/>
  <c r="B71" i="4"/>
  <c r="B72" i="4"/>
  <c r="B73" i="4"/>
  <c r="B74" i="4"/>
  <c r="B75" i="4"/>
  <c r="B76" i="4"/>
  <c r="B77" i="4"/>
  <c r="B78" i="4"/>
  <c r="B79" i="4"/>
  <c r="B80" i="4"/>
  <c r="B81" i="4"/>
  <c r="B82" i="4"/>
  <c r="B83" i="4"/>
  <c r="B84" i="4"/>
  <c r="B85" i="4"/>
  <c r="B86" i="4"/>
  <c r="B87" i="4"/>
  <c r="B88" i="4"/>
  <c r="B89" i="4"/>
  <c r="B90" i="4"/>
  <c r="B91" i="4"/>
  <c r="B92" i="4"/>
  <c r="B93" i="4"/>
  <c r="B94" i="4"/>
  <c r="B95" i="4"/>
  <c r="B96" i="4"/>
  <c r="B97" i="4"/>
  <c r="B98" i="4"/>
  <c r="B99" i="4"/>
  <c r="B100" i="4"/>
  <c r="B101" i="4"/>
  <c r="B102" i="4"/>
  <c r="B103" i="4"/>
  <c r="B104" i="4"/>
  <c r="B105" i="4"/>
  <c r="B106" i="4"/>
  <c r="B107" i="4"/>
  <c r="B108" i="4"/>
  <c r="B109" i="4"/>
  <c r="B110" i="4"/>
  <c r="B111" i="4"/>
  <c r="B112" i="4"/>
  <c r="B113" i="4"/>
  <c r="B114" i="4"/>
  <c r="B115" i="4"/>
  <c r="B116" i="4"/>
  <c r="B117" i="4"/>
  <c r="B118" i="4"/>
  <c r="B119" i="4"/>
  <c r="B120" i="4"/>
  <c r="B121" i="4"/>
  <c r="B122" i="4"/>
  <c r="B123" i="4"/>
  <c r="B124" i="4"/>
  <c r="B125" i="4"/>
  <c r="B126" i="4"/>
  <c r="B127" i="4"/>
  <c r="B128" i="4"/>
  <c r="B129" i="4"/>
  <c r="B130" i="4"/>
  <c r="B131" i="4"/>
  <c r="B132" i="4"/>
  <c r="H133" i="4" l="1"/>
</calcChain>
</file>

<file path=xl/sharedStrings.xml><?xml version="1.0" encoding="utf-8"?>
<sst xmlns="http://schemas.openxmlformats.org/spreadsheetml/2006/main" count="606" uniqueCount="137">
  <si>
    <t>控制价工程量清单</t>
  </si>
  <si>
    <t>工程项目名称：2026年三明地区服务区后通道改造工程项目协作队伍选择合同包1</t>
    <phoneticPr fontId="4" type="noConversion"/>
  </si>
  <si>
    <t>序号</t>
  </si>
  <si>
    <t>细目名称</t>
  </si>
  <si>
    <t>单位</t>
  </si>
  <si>
    <t>数量</t>
  </si>
  <si>
    <t>控制价含税单价</t>
  </si>
  <si>
    <t>备注</t>
  </si>
  <si>
    <t>安全生产费</t>
  </si>
  <si>
    <t>总额</t>
  </si>
  <si>
    <t>固定单价</t>
  </si>
  <si>
    <t>工伤保险</t>
  </si>
  <si>
    <t>项目负责人</t>
  </si>
  <si>
    <t>人/月</t>
  </si>
  <si>
    <t>专职安全员</t>
  </si>
  <si>
    <t>安全督导员、安全巡控人员</t>
  </si>
  <si>
    <t>泰宁服务区A区</t>
    <phoneticPr fontId="4" type="noConversion"/>
  </si>
  <si>
    <t>服务区内施工区域围挡</t>
  </si>
  <si>
    <t>m</t>
  </si>
  <si>
    <t>Gr-SB-2E路侧波形梁护栏4</t>
  </si>
  <si>
    <t>波形护栏甲供</t>
  </si>
  <si>
    <t>绿化带隔离栏杆1</t>
  </si>
  <si>
    <t>焊接网型F-Ww-C</t>
  </si>
  <si>
    <t>2-1300×450（单柱双面）铝塑板标志牌单柱式38</t>
  </si>
  <si>
    <t>个</t>
  </si>
  <si>
    <t>Φ800铝塑板标志牌单柱式38</t>
  </si>
  <si>
    <t>1400×1500+2-1750×450铝塑板标志牌单柱式38</t>
  </si>
  <si>
    <t>1400×1800+1750×450铝塑板标志牌单柱式38</t>
  </si>
  <si>
    <t>1400×1800+2-1750×450铝塑板标志牌单柱式38</t>
  </si>
  <si>
    <t>2000×1800+2500×650铝塑板标志牌单柱式38</t>
  </si>
  <si>
    <t>2000×2000铝塑板标志牌单柱式38</t>
  </si>
  <si>
    <t>2000×1800铝塑板标志牌单柱式38</t>
  </si>
  <si>
    <t>3600×600+3600×2700铝塑板标志牌双柱式38</t>
  </si>
  <si>
    <t>2000×1800+2500×650标志牌（附着于单悬立柱上）</t>
  </si>
  <si>
    <t>2100×800标志牌（附着于立柱上-立柱245）</t>
  </si>
  <si>
    <t>3500×650标志牌(附着于收费站限高架横梁上)1</t>
  </si>
  <si>
    <t>热熔型标线</t>
  </si>
  <si>
    <t>m2</t>
  </si>
  <si>
    <t>A3型突起路钮</t>
  </si>
  <si>
    <t>减速带</t>
  </si>
  <si>
    <t>护栏端部等立面标记</t>
  </si>
  <si>
    <t>钢护栏附着式轮廓标VG-De(Rbw)-At1</t>
  </si>
  <si>
    <t>弹性交通柱</t>
  </si>
  <si>
    <t>拆除波形梁护栏</t>
  </si>
  <si>
    <t>收费站单车道限高架1新</t>
  </si>
  <si>
    <t>版面重新贴膜附着式（2100×800）</t>
  </si>
  <si>
    <t>处</t>
  </si>
  <si>
    <t>双向收费岛（长10m，宽1.2米）（含挖土方）</t>
  </si>
  <si>
    <t>清除表土（地被）</t>
  </si>
  <si>
    <t>m3</t>
  </si>
  <si>
    <t>拆除路缘石</t>
  </si>
  <si>
    <t>拆除围墙</t>
  </si>
  <si>
    <t>挖除水泥混凝土路面 (大门预埋）</t>
  </si>
  <si>
    <t>挖除水泥混凝土路面 (服务区收费广场）</t>
  </si>
  <si>
    <t>铲除标线</t>
  </si>
  <si>
    <t>级配碎（砾）石基层（厚20cm）</t>
  </si>
  <si>
    <t>水泥混凝土基层（厚20cm）</t>
  </si>
  <si>
    <t>水泥混凝土（厚26cm）</t>
  </si>
  <si>
    <t>路缘石</t>
  </si>
  <si>
    <t>铁艺门【样式需经业主单位确认后施工】</t>
  </si>
  <si>
    <t>水泥混凝土基层(厚20cm)</t>
  </si>
  <si>
    <t>水泥混凝土(厚20cm)</t>
  </si>
  <si>
    <t>Φ600铝塑板标志牌单柱式38</t>
  </si>
  <si>
    <t>1200×1300+1200×800铝塑板标志牌单柱式38</t>
  </si>
  <si>
    <t>Φ600+660×310+Φ600铝塑板标志牌单柱式38</t>
  </si>
  <si>
    <t>Φ600+Φ600×310铝塑板标志牌单柱式38</t>
  </si>
  <si>
    <t>660×310附着式标志牌（附着于立柱上-立柱245）</t>
  </si>
  <si>
    <t>路面基层(厚20cm)</t>
  </si>
  <si>
    <t>水泥混凝土(厚26cm)</t>
  </si>
  <si>
    <t>钢筋</t>
  </si>
  <si>
    <t>t</t>
  </si>
  <si>
    <t>重型球墨铸铁井盖</t>
  </si>
  <si>
    <t>1-1.00m×1.5.00m钢筋混凝土盖板涵</t>
  </si>
  <si>
    <t>泰宁服务区B区</t>
  </si>
  <si>
    <t>现浇C20片石混凝土挡土墙</t>
  </si>
  <si>
    <t>Gr-SB-2E路侧波形梁护栏</t>
  </si>
  <si>
    <t>重型球墨铸铁井(含1座检查井φ1000）</t>
  </si>
  <si>
    <t>项</t>
  </si>
  <si>
    <t>清除表土</t>
  </si>
  <si>
    <t>挖土方</t>
  </si>
  <si>
    <t>利用土方填筑</t>
  </si>
  <si>
    <t>借土方填筑</t>
  </si>
  <si>
    <t>不良地质路段处治</t>
  </si>
  <si>
    <t>现浇C20混凝土边沟</t>
  </si>
  <si>
    <t>浆砌C20混凝土预制块边沟</t>
  </si>
  <si>
    <t>路堑边沟下渗(盲)沟</t>
  </si>
  <si>
    <t>路堤防护撒播草种</t>
  </si>
  <si>
    <t>路堤防护插植灌木</t>
  </si>
  <si>
    <t>株</t>
  </si>
  <si>
    <t>路堤防护拱型骨架防护</t>
  </si>
  <si>
    <t>路堤防护其他防护</t>
  </si>
  <si>
    <t>路堑防护客土喷播植草</t>
  </si>
  <si>
    <t>路堑防护插植灌木</t>
  </si>
  <si>
    <t>路堑防护其他防护</t>
  </si>
  <si>
    <t>整修路拱及边坡工程</t>
  </si>
  <si>
    <t>km</t>
  </si>
  <si>
    <t>路堤边坡超填工程</t>
  </si>
  <si>
    <t>非软基路基拼宽处理工程</t>
  </si>
  <si>
    <t>级配碎（砾）石底基层(厚10cm）</t>
  </si>
  <si>
    <t>水泥稳定类基层( 厚15cm)</t>
  </si>
  <si>
    <t>封层</t>
  </si>
  <si>
    <t>水泥混凝土（厚22cm）</t>
  </si>
  <si>
    <t>现浇C20混凝土加固土路肩</t>
  </si>
  <si>
    <t>1-Φ1m钢筋混凝土圆管涵</t>
  </si>
  <si>
    <t>合计</t>
  </si>
  <si>
    <t>给排水改造【钢塑复合给水管DN25】</t>
  </si>
  <si>
    <t>污水池及给水管</t>
  </si>
  <si>
    <t>新增停车棚【样式需经业主单位确认后施工】</t>
  </si>
  <si>
    <t>水泥混凝土（厚26cm)</t>
  </si>
  <si>
    <t>水泥混凝土基层（厚20cm)</t>
  </si>
  <si>
    <t>级配碎（砾）石基层（厚20cm)</t>
  </si>
  <si>
    <t>机械铲除标线</t>
  </si>
  <si>
    <t>停车棚拆除</t>
  </si>
  <si>
    <t>挖除水泥混凝土路面 (污水池管线）</t>
  </si>
  <si>
    <t>挖除水泥混凝土路面</t>
  </si>
  <si>
    <t>钢护栏附着式轮廓标VG-De(Rby)-At1</t>
  </si>
  <si>
    <t>1350×600铝塑板标志牌单柱式38</t>
  </si>
  <si>
    <t>广平停车区A区</t>
    <phoneticPr fontId="4" type="noConversion"/>
  </si>
  <si>
    <t>盏</t>
  </si>
  <si>
    <t>原迁移路灯新增基础</t>
  </si>
  <si>
    <t>清理与挖掘</t>
  </si>
  <si>
    <t>原路灯迁移及基础拆除</t>
  </si>
  <si>
    <t>原建筑拆除</t>
  </si>
  <si>
    <t>Gr-A-AT1-2路侧波形梁护栏3</t>
  </si>
  <si>
    <t>Gr-A-4E路侧波形梁护栏3</t>
  </si>
  <si>
    <t>洋中停车区B区</t>
  </si>
  <si>
    <t>成品集装箱4米*5米【样式需经业主单位确认后施工】</t>
  </si>
  <si>
    <t>撒播草种</t>
  </si>
  <si>
    <t>1700×1800+2-1750×450铝塑板标志牌单柱式38</t>
  </si>
  <si>
    <t>米</t>
  </si>
  <si>
    <t>Gr-B-AT1-2路侧波形梁护栏3-1</t>
  </si>
  <si>
    <t>Gr-B-2E路侧波形梁护栏3-1</t>
  </si>
  <si>
    <t>洋中停车区A区</t>
    <phoneticPr fontId="4" type="noConversion"/>
  </si>
  <si>
    <t>工程项目名称：2026年三明地区服务区后通道改造工程项目协作队伍选择合同包2</t>
    <phoneticPr fontId="4" type="noConversion"/>
  </si>
  <si>
    <t>报价含税单价</t>
    <phoneticPr fontId="2" type="noConversion"/>
  </si>
  <si>
    <t>报价含税小计</t>
    <phoneticPr fontId="2" type="noConversion"/>
  </si>
  <si>
    <t>固定单价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</si>
</sst>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11" x14ac:knownFonts="1">
    <font>
      <sz val="11"/>
      <color theme="1"/>
      <name val="宋体"/>
      <charset val="134"/>
      <scheme val="minor"/>
    </font>
    <font>
      <b/>
      <sz val="16"/>
      <name val="仿宋"/>
      <family val="3"/>
      <charset val="134"/>
    </font>
    <font>
      <sz val="9"/>
      <name val="宋体"/>
      <family val="3"/>
      <charset val="134"/>
      <scheme val="minor"/>
    </font>
    <font>
      <b/>
      <sz val="11"/>
      <color rgb="FF000000"/>
      <name val="仿宋"/>
      <family val="3"/>
      <charset val="134"/>
    </font>
    <font>
      <sz val="9"/>
      <name val="宋体"/>
      <family val="3"/>
      <charset val="134"/>
    </font>
    <font>
      <sz val="9"/>
      <color rgb="FF000000"/>
      <name val="仿宋"/>
      <family val="3"/>
      <charset val="134"/>
    </font>
    <font>
      <sz val="10"/>
      <color rgb="FF000000"/>
      <name val="仿宋"/>
      <family val="3"/>
      <charset val="134"/>
    </font>
    <font>
      <sz val="10"/>
      <color indexed="8"/>
      <name val="仿宋"/>
      <family val="3"/>
      <charset val="134"/>
    </font>
    <font>
      <b/>
      <sz val="10"/>
      <color rgb="FF000000"/>
      <name val="仿宋"/>
      <family val="3"/>
      <charset val="134"/>
    </font>
    <font>
      <sz val="12"/>
      <name val="宋体"/>
      <family val="3"/>
      <charset val="134"/>
    </font>
    <font>
      <sz val="12"/>
      <name val="仿宋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 style="medium">
        <color indexed="8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 style="thin">
        <color indexed="64"/>
      </top>
      <bottom style="medium">
        <color indexed="8"/>
      </bottom>
      <diagonal/>
    </border>
    <border>
      <left/>
      <right/>
      <top style="thin">
        <color indexed="64"/>
      </top>
      <bottom style="medium">
        <color indexed="8"/>
      </bottom>
      <diagonal/>
    </border>
    <border>
      <left/>
      <right style="thin">
        <color indexed="64"/>
      </right>
      <top style="thin">
        <color indexed="64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8"/>
      </bottom>
      <diagonal/>
    </border>
    <border>
      <left style="thin">
        <color indexed="64"/>
      </left>
      <right style="medium">
        <color indexed="8"/>
      </right>
      <top style="thin">
        <color indexed="64"/>
      </top>
      <bottom style="medium">
        <color indexed="8"/>
      </bottom>
      <diagonal/>
    </border>
  </borders>
  <cellStyleXfs count="2">
    <xf numFmtId="0" fontId="0" fillId="0" borderId="0">
      <alignment vertical="center"/>
    </xf>
    <xf numFmtId="0" fontId="9" fillId="0" borderId="0">
      <alignment vertical="center"/>
    </xf>
  </cellStyleXfs>
  <cellXfs count="44">
    <xf numFmtId="0" fontId="0" fillId="0" borderId="0" xfId="0">
      <alignment vertical="center"/>
    </xf>
    <xf numFmtId="0" fontId="10" fillId="0" borderId="0" xfId="1" applyFont="1">
      <alignment vertical="center"/>
    </xf>
    <xf numFmtId="0" fontId="6" fillId="2" borderId="11" xfId="1" applyFont="1" applyFill="1" applyBorder="1" applyAlignment="1">
      <alignment horizontal="center" vertical="center"/>
    </xf>
    <xf numFmtId="176" fontId="6" fillId="2" borderId="10" xfId="1" applyNumberFormat="1" applyFont="1" applyFill="1" applyBorder="1" applyAlignment="1">
      <alignment horizontal="center" vertical="center" wrapText="1"/>
    </xf>
    <xf numFmtId="0" fontId="6" fillId="2" borderId="9" xfId="1" applyFont="1" applyFill="1" applyBorder="1" applyAlignment="1">
      <alignment horizontal="center" vertical="center"/>
    </xf>
    <xf numFmtId="0" fontId="6" fillId="2" borderId="6" xfId="1" applyFont="1" applyFill="1" applyBorder="1" applyAlignment="1">
      <alignment horizontal="center" vertical="center"/>
    </xf>
    <xf numFmtId="176" fontId="6" fillId="2" borderId="5" xfId="1" applyNumberFormat="1" applyFont="1" applyFill="1" applyBorder="1" applyAlignment="1">
      <alignment horizontal="center" vertical="center" wrapText="1"/>
    </xf>
    <xf numFmtId="2" fontId="6" fillId="2" borderId="5" xfId="1" applyNumberFormat="1" applyFont="1" applyFill="1" applyBorder="1" applyAlignment="1">
      <alignment horizontal="center" vertical="center" wrapText="1"/>
    </xf>
    <xf numFmtId="0" fontId="6" fillId="2" borderId="5" xfId="1" applyFont="1" applyFill="1" applyBorder="1" applyAlignment="1">
      <alignment horizontal="center" vertical="center"/>
    </xf>
    <xf numFmtId="0" fontId="6" fillId="2" borderId="5" xfId="1" applyFont="1" applyFill="1" applyBorder="1" applyAlignment="1">
      <alignment horizontal="center" vertical="center" wrapText="1"/>
    </xf>
    <xf numFmtId="0" fontId="6" fillId="2" borderId="4" xfId="1" applyFont="1" applyFill="1" applyBorder="1" applyAlignment="1">
      <alignment horizontal="center" vertical="center"/>
    </xf>
    <xf numFmtId="0" fontId="6" fillId="2" borderId="6" xfId="1" applyFont="1" applyFill="1" applyBorder="1" applyAlignment="1">
      <alignment horizontal="center" vertical="center" wrapText="1"/>
    </xf>
    <xf numFmtId="0" fontId="8" fillId="2" borderId="5" xfId="1" applyFont="1" applyFill="1" applyBorder="1" applyAlignment="1">
      <alignment horizontal="center" vertical="center" wrapText="1"/>
    </xf>
    <xf numFmtId="0" fontId="7" fillId="3" borderId="5" xfId="1" applyFont="1" applyFill="1" applyBorder="1" applyAlignment="1">
      <alignment horizontal="center" vertical="center" wrapText="1"/>
    </xf>
    <xf numFmtId="0" fontId="5" fillId="2" borderId="3" xfId="1" applyFont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9" fillId="0" borderId="0" xfId="1">
      <alignment vertical="center"/>
    </xf>
    <xf numFmtId="2" fontId="6" fillId="2" borderId="5" xfId="1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1" applyFont="1" applyAlignment="1">
      <alignment horizontal="center" vertical="center"/>
    </xf>
    <xf numFmtId="0" fontId="3" fillId="0" borderId="0" xfId="1" applyFont="1" applyAlignment="1">
      <alignment horizontal="left" vertical="center"/>
    </xf>
    <xf numFmtId="0" fontId="6" fillId="2" borderId="7" xfId="1" applyFont="1" applyFill="1" applyBorder="1" applyAlignment="1">
      <alignment horizontal="center" vertical="center"/>
    </xf>
    <xf numFmtId="0" fontId="6" fillId="2" borderId="8" xfId="1" applyFont="1" applyFill="1" applyBorder="1" applyAlignment="1">
      <alignment horizontal="center" vertical="center"/>
    </xf>
    <xf numFmtId="0" fontId="6" fillId="2" borderId="9" xfId="1" applyFont="1" applyFill="1" applyBorder="1" applyAlignment="1">
      <alignment horizontal="center" vertical="center"/>
    </xf>
    <xf numFmtId="0" fontId="1" fillId="0" borderId="0" xfId="1" applyFont="1" applyAlignment="1" applyProtection="1">
      <alignment horizontal="center" vertical="center"/>
    </xf>
    <xf numFmtId="0" fontId="3" fillId="0" borderId="0" xfId="1" applyFont="1" applyAlignment="1" applyProtection="1">
      <alignment horizontal="left" vertical="center"/>
    </xf>
    <xf numFmtId="0" fontId="5" fillId="2" borderId="1" xfId="1" applyFont="1" applyFill="1" applyBorder="1" applyAlignment="1" applyProtection="1">
      <alignment horizontal="center" vertical="center" wrapText="1"/>
    </xf>
    <xf numFmtId="0" fontId="5" fillId="2" borderId="2" xfId="1" applyFont="1" applyFill="1" applyBorder="1" applyAlignment="1" applyProtection="1">
      <alignment horizontal="center" vertical="center" wrapText="1"/>
    </xf>
    <xf numFmtId="0" fontId="5" fillId="2" borderId="3" xfId="1" applyFont="1" applyFill="1" applyBorder="1" applyAlignment="1" applyProtection="1">
      <alignment horizontal="center" vertical="center" wrapText="1"/>
    </xf>
    <xf numFmtId="0" fontId="6" fillId="2" borderId="4" xfId="1" applyFont="1" applyFill="1" applyBorder="1" applyAlignment="1" applyProtection="1">
      <alignment horizontal="center" vertical="center"/>
    </xf>
    <xf numFmtId="0" fontId="6" fillId="2" borderId="5" xfId="1" applyFont="1" applyFill="1" applyBorder="1" applyAlignment="1" applyProtection="1">
      <alignment horizontal="center" vertical="center"/>
    </xf>
    <xf numFmtId="2" fontId="6" fillId="2" borderId="5" xfId="1" applyNumberFormat="1" applyFont="1" applyFill="1" applyBorder="1" applyAlignment="1" applyProtection="1">
      <alignment horizontal="center" vertical="center" wrapText="1"/>
    </xf>
    <xf numFmtId="176" fontId="6" fillId="2" borderId="5" xfId="1" applyNumberFormat="1" applyFont="1" applyFill="1" applyBorder="1" applyAlignment="1" applyProtection="1">
      <alignment horizontal="center" vertical="center" wrapText="1"/>
    </xf>
    <xf numFmtId="0" fontId="6" fillId="2" borderId="6" xfId="1" applyFont="1" applyFill="1" applyBorder="1" applyAlignment="1" applyProtection="1">
      <alignment horizontal="center" vertical="center"/>
    </xf>
    <xf numFmtId="0" fontId="6" fillId="2" borderId="5" xfId="1" applyFont="1" applyFill="1" applyBorder="1" applyAlignment="1" applyProtection="1">
      <alignment horizontal="center" vertical="center" wrapText="1"/>
    </xf>
    <xf numFmtId="0" fontId="7" fillId="3" borderId="5" xfId="1" applyFont="1" applyFill="1" applyBorder="1" applyAlignment="1" applyProtection="1">
      <alignment horizontal="center" vertical="center" wrapText="1"/>
    </xf>
    <xf numFmtId="0" fontId="8" fillId="2" borderId="5" xfId="1" applyFont="1" applyFill="1" applyBorder="1" applyAlignment="1" applyProtection="1">
      <alignment horizontal="center" vertical="center" wrapText="1"/>
    </xf>
    <xf numFmtId="0" fontId="6" fillId="2" borderId="6" xfId="1" applyFont="1" applyFill="1" applyBorder="1" applyAlignment="1" applyProtection="1">
      <alignment horizontal="center" vertical="center" wrapText="1"/>
    </xf>
    <xf numFmtId="0" fontId="6" fillId="2" borderId="7" xfId="1" applyFont="1" applyFill="1" applyBorder="1" applyAlignment="1" applyProtection="1">
      <alignment horizontal="center" vertical="center"/>
    </xf>
    <xf numFmtId="0" fontId="6" fillId="2" borderId="8" xfId="1" applyFont="1" applyFill="1" applyBorder="1" applyAlignment="1" applyProtection="1">
      <alignment horizontal="center" vertical="center"/>
    </xf>
    <xf numFmtId="0" fontId="6" fillId="2" borderId="9" xfId="1" applyFont="1" applyFill="1" applyBorder="1" applyAlignment="1" applyProtection="1">
      <alignment horizontal="center" vertical="center"/>
    </xf>
    <xf numFmtId="0" fontId="6" fillId="2" borderId="9" xfId="1" applyFont="1" applyFill="1" applyBorder="1" applyAlignment="1" applyProtection="1">
      <alignment horizontal="center" vertical="center"/>
    </xf>
    <xf numFmtId="176" fontId="6" fillId="2" borderId="10" xfId="1" applyNumberFormat="1" applyFont="1" applyFill="1" applyBorder="1" applyAlignment="1" applyProtection="1">
      <alignment horizontal="center" vertical="center" wrapText="1"/>
    </xf>
    <xf numFmtId="0" fontId="6" fillId="2" borderId="11" xfId="1" applyFont="1" applyFill="1" applyBorder="1" applyAlignment="1" applyProtection="1">
      <alignment horizontal="center" vertical="center"/>
    </xf>
  </cellXfs>
  <cellStyles count="2">
    <cellStyle name="常规" xfId="0" builtinId="0"/>
    <cellStyle name="常规 2" xfId="1" xr:uid="{63051362-989C-4341-B877-C6BD3E77A92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EF4EC4-4289-4E88-9CD6-39AF6F7CDB84}">
  <dimension ref="B1:I133"/>
  <sheetViews>
    <sheetView zoomScaleSheetLayoutView="100" workbookViewId="0">
      <selection activeCell="G10" sqref="G10"/>
    </sheetView>
  </sheetViews>
  <sheetFormatPr defaultColWidth="9" defaultRowHeight="14.25" x14ac:dyDescent="0.15"/>
  <cols>
    <col min="1" max="1" width="0.75" style="1" customWidth="1"/>
    <col min="2" max="2" width="4.625" style="1" customWidth="1"/>
    <col min="3" max="3" width="34.125" style="1" customWidth="1"/>
    <col min="4" max="4" width="5.625" style="1" customWidth="1"/>
    <col min="5" max="5" width="8.625" style="1" customWidth="1"/>
    <col min="6" max="7" width="13.5" style="1" customWidth="1"/>
    <col min="8" max="8" width="11.875" style="1" customWidth="1"/>
    <col min="9" max="9" width="9.625" style="1" customWidth="1"/>
    <col min="10" max="10" width="0.75" style="1" customWidth="1"/>
    <col min="11" max="16384" width="9" style="1"/>
  </cols>
  <sheetData>
    <row r="1" spans="2:9" ht="30" customHeight="1" x14ac:dyDescent="0.15">
      <c r="B1" s="24" t="s">
        <v>0</v>
      </c>
      <c r="C1" s="24"/>
      <c r="D1" s="24"/>
      <c r="E1" s="24"/>
      <c r="F1" s="24"/>
      <c r="G1" s="24"/>
      <c r="H1" s="24"/>
      <c r="I1" s="24"/>
    </row>
    <row r="2" spans="2:9" ht="30" customHeight="1" thickBot="1" x14ac:dyDescent="0.2">
      <c r="B2" s="25" t="s">
        <v>1</v>
      </c>
      <c r="C2" s="25"/>
      <c r="D2" s="25"/>
      <c r="E2" s="25"/>
      <c r="F2" s="25"/>
      <c r="G2" s="25"/>
      <c r="H2" s="25"/>
      <c r="I2" s="25"/>
    </row>
    <row r="3" spans="2:9" ht="24.95" customHeight="1" x14ac:dyDescent="0.15">
      <c r="B3" s="26" t="s">
        <v>2</v>
      </c>
      <c r="C3" s="27" t="s">
        <v>3</v>
      </c>
      <c r="D3" s="27" t="s">
        <v>4</v>
      </c>
      <c r="E3" s="27" t="s">
        <v>5</v>
      </c>
      <c r="F3" s="27" t="s">
        <v>6</v>
      </c>
      <c r="G3" s="27" t="s">
        <v>134</v>
      </c>
      <c r="H3" s="27" t="s">
        <v>135</v>
      </c>
      <c r="I3" s="28" t="s">
        <v>7</v>
      </c>
    </row>
    <row r="4" spans="2:9" ht="24.95" customHeight="1" x14ac:dyDescent="0.15">
      <c r="B4" s="29">
        <f t="shared" ref="B4:B35" si="0">ROW()-3</f>
        <v>1</v>
      </c>
      <c r="C4" s="30" t="s">
        <v>8</v>
      </c>
      <c r="D4" s="30" t="s">
        <v>9</v>
      </c>
      <c r="E4" s="30">
        <v>1</v>
      </c>
      <c r="F4" s="31">
        <f>8389.07+17501.63</f>
        <v>25890.7</v>
      </c>
      <c r="G4" s="31">
        <f>8389.07+17501.63</f>
        <v>25890.7</v>
      </c>
      <c r="H4" s="32">
        <f>ROUND(E4*G4,2)</f>
        <v>25890.7</v>
      </c>
      <c r="I4" s="33" t="s">
        <v>10</v>
      </c>
    </row>
    <row r="5" spans="2:9" ht="24.95" customHeight="1" x14ac:dyDescent="0.15">
      <c r="B5" s="29">
        <f t="shared" si="0"/>
        <v>2</v>
      </c>
      <c r="C5" s="30" t="s">
        <v>11</v>
      </c>
      <c r="D5" s="30" t="s">
        <v>9</v>
      </c>
      <c r="E5" s="30">
        <v>1</v>
      </c>
      <c r="F5" s="31">
        <f>851.49+1776.42</f>
        <v>2627.91</v>
      </c>
      <c r="G5" s="31">
        <f>851.49+1776.42</f>
        <v>2627.91</v>
      </c>
      <c r="H5" s="32">
        <f t="shared" ref="H5:H68" si="1">ROUND(E5*G5,2)</f>
        <v>2627.91</v>
      </c>
      <c r="I5" s="33" t="s">
        <v>10</v>
      </c>
    </row>
    <row r="6" spans="2:9" ht="24.95" customHeight="1" x14ac:dyDescent="0.15">
      <c r="B6" s="29">
        <f t="shared" si="0"/>
        <v>3</v>
      </c>
      <c r="C6" s="34" t="s">
        <v>12</v>
      </c>
      <c r="D6" s="35" t="s">
        <v>13</v>
      </c>
      <c r="E6" s="30">
        <v>1.5</v>
      </c>
      <c r="F6" s="31">
        <v>7500</v>
      </c>
      <c r="G6" s="31">
        <v>7500</v>
      </c>
      <c r="H6" s="32">
        <f t="shared" si="1"/>
        <v>11250</v>
      </c>
      <c r="I6" s="33" t="s">
        <v>136</v>
      </c>
    </row>
    <row r="7" spans="2:9" ht="24.95" customHeight="1" x14ac:dyDescent="0.15">
      <c r="B7" s="29">
        <f t="shared" si="0"/>
        <v>4</v>
      </c>
      <c r="C7" s="34" t="s">
        <v>14</v>
      </c>
      <c r="D7" s="35" t="s">
        <v>13</v>
      </c>
      <c r="E7" s="30">
        <v>1.5</v>
      </c>
      <c r="F7" s="31">
        <v>7500</v>
      </c>
      <c r="G7" s="31">
        <v>7500</v>
      </c>
      <c r="H7" s="32">
        <f t="shared" si="1"/>
        <v>11250</v>
      </c>
      <c r="I7" s="33" t="s">
        <v>10</v>
      </c>
    </row>
    <row r="8" spans="2:9" ht="24.95" customHeight="1" x14ac:dyDescent="0.15">
      <c r="B8" s="29">
        <f t="shared" si="0"/>
        <v>5</v>
      </c>
      <c r="C8" s="34" t="s">
        <v>15</v>
      </c>
      <c r="D8" s="30" t="s">
        <v>13</v>
      </c>
      <c r="E8" s="30">
        <v>3</v>
      </c>
      <c r="F8" s="31">
        <v>5984</v>
      </c>
      <c r="G8" s="31">
        <v>5984</v>
      </c>
      <c r="H8" s="32">
        <f>ROUND(E8*G8,2)</f>
        <v>17952</v>
      </c>
      <c r="I8" s="33" t="s">
        <v>136</v>
      </c>
    </row>
    <row r="9" spans="2:9" ht="24.95" customHeight="1" x14ac:dyDescent="0.15">
      <c r="B9" s="29">
        <f t="shared" si="0"/>
        <v>6</v>
      </c>
      <c r="C9" s="36" t="s">
        <v>16</v>
      </c>
      <c r="D9" s="30"/>
      <c r="E9" s="30"/>
      <c r="F9" s="31"/>
      <c r="G9" s="31"/>
      <c r="H9" s="32"/>
      <c r="I9" s="33"/>
    </row>
    <row r="10" spans="2:9" ht="24.95" customHeight="1" x14ac:dyDescent="0.15">
      <c r="B10" s="29">
        <f t="shared" si="0"/>
        <v>7</v>
      </c>
      <c r="C10" s="34" t="s">
        <v>17</v>
      </c>
      <c r="D10" s="30" t="s">
        <v>18</v>
      </c>
      <c r="E10" s="30">
        <v>40</v>
      </c>
      <c r="F10" s="31">
        <v>95</v>
      </c>
      <c r="G10" s="18"/>
      <c r="H10" s="32">
        <f>ROUND(E10*G10,2)</f>
        <v>0</v>
      </c>
      <c r="I10" s="33"/>
    </row>
    <row r="11" spans="2:9" ht="24.95" customHeight="1" x14ac:dyDescent="0.15">
      <c r="B11" s="29">
        <f t="shared" si="0"/>
        <v>8</v>
      </c>
      <c r="C11" s="34" t="s">
        <v>19</v>
      </c>
      <c r="D11" s="30" t="s">
        <v>18</v>
      </c>
      <c r="E11" s="30">
        <v>60</v>
      </c>
      <c r="F11" s="31">
        <v>12.48</v>
      </c>
      <c r="G11" s="18"/>
      <c r="H11" s="32">
        <f t="shared" si="1"/>
        <v>0</v>
      </c>
      <c r="I11" s="37" t="s">
        <v>20</v>
      </c>
    </row>
    <row r="12" spans="2:9" ht="24.95" customHeight="1" x14ac:dyDescent="0.15">
      <c r="B12" s="29">
        <f t="shared" si="0"/>
        <v>9</v>
      </c>
      <c r="C12" s="34" t="s">
        <v>21</v>
      </c>
      <c r="D12" s="30" t="s">
        <v>18</v>
      </c>
      <c r="E12" s="30">
        <v>300</v>
      </c>
      <c r="F12" s="31">
        <v>142.08000000000001</v>
      </c>
      <c r="G12" s="18"/>
      <c r="H12" s="32">
        <f t="shared" si="1"/>
        <v>0</v>
      </c>
      <c r="I12" s="33"/>
    </row>
    <row r="13" spans="2:9" ht="24.95" customHeight="1" x14ac:dyDescent="0.15">
      <c r="B13" s="29">
        <f t="shared" si="0"/>
        <v>10</v>
      </c>
      <c r="C13" s="34" t="s">
        <v>22</v>
      </c>
      <c r="D13" s="30" t="s">
        <v>18</v>
      </c>
      <c r="E13" s="30">
        <v>280</v>
      </c>
      <c r="F13" s="31">
        <v>155.19999999999999</v>
      </c>
      <c r="G13" s="18"/>
      <c r="H13" s="32">
        <f t="shared" si="1"/>
        <v>0</v>
      </c>
      <c r="I13" s="33"/>
    </row>
    <row r="14" spans="2:9" ht="24.95" customHeight="1" x14ac:dyDescent="0.15">
      <c r="B14" s="29">
        <f t="shared" si="0"/>
        <v>11</v>
      </c>
      <c r="C14" s="34" t="s">
        <v>23</v>
      </c>
      <c r="D14" s="30" t="s">
        <v>24</v>
      </c>
      <c r="E14" s="30">
        <v>1</v>
      </c>
      <c r="F14" s="31">
        <v>1366.22</v>
      </c>
      <c r="G14" s="18"/>
      <c r="H14" s="32">
        <f t="shared" si="1"/>
        <v>0</v>
      </c>
      <c r="I14" s="33"/>
    </row>
    <row r="15" spans="2:9" ht="24.95" customHeight="1" x14ac:dyDescent="0.15">
      <c r="B15" s="29">
        <f t="shared" si="0"/>
        <v>12</v>
      </c>
      <c r="C15" s="34" t="s">
        <v>25</v>
      </c>
      <c r="D15" s="30" t="s">
        <v>24</v>
      </c>
      <c r="E15" s="30">
        <v>2</v>
      </c>
      <c r="F15" s="31">
        <v>1330.5</v>
      </c>
      <c r="G15" s="18"/>
      <c r="H15" s="32">
        <f t="shared" si="1"/>
        <v>0</v>
      </c>
      <c r="I15" s="33"/>
    </row>
    <row r="16" spans="2:9" ht="24.95" customHeight="1" x14ac:dyDescent="0.15">
      <c r="B16" s="29">
        <f t="shared" si="0"/>
        <v>13</v>
      </c>
      <c r="C16" s="34" t="s">
        <v>26</v>
      </c>
      <c r="D16" s="30" t="s">
        <v>24</v>
      </c>
      <c r="E16" s="30">
        <v>1</v>
      </c>
      <c r="F16" s="31">
        <v>10282.959999999999</v>
      </c>
      <c r="G16" s="18"/>
      <c r="H16" s="32">
        <f t="shared" si="1"/>
        <v>0</v>
      </c>
      <c r="I16" s="33"/>
    </row>
    <row r="17" spans="2:9" ht="24.95" customHeight="1" x14ac:dyDescent="0.15">
      <c r="B17" s="29">
        <f t="shared" si="0"/>
        <v>14</v>
      </c>
      <c r="C17" s="34" t="s">
        <v>27</v>
      </c>
      <c r="D17" s="30" t="s">
        <v>24</v>
      </c>
      <c r="E17" s="30">
        <v>3</v>
      </c>
      <c r="F17" s="31">
        <v>5244.78</v>
      </c>
      <c r="G17" s="18"/>
      <c r="H17" s="32">
        <f t="shared" si="1"/>
        <v>0</v>
      </c>
      <c r="I17" s="33"/>
    </row>
    <row r="18" spans="2:9" ht="24.95" customHeight="1" x14ac:dyDescent="0.15">
      <c r="B18" s="29">
        <f t="shared" si="0"/>
        <v>15</v>
      </c>
      <c r="C18" s="34" t="s">
        <v>28</v>
      </c>
      <c r="D18" s="30" t="s">
        <v>24</v>
      </c>
      <c r="E18" s="30">
        <v>2</v>
      </c>
      <c r="F18" s="31">
        <v>10642.68</v>
      </c>
      <c r="G18" s="18"/>
      <c r="H18" s="32">
        <f t="shared" si="1"/>
        <v>0</v>
      </c>
      <c r="I18" s="33"/>
    </row>
    <row r="19" spans="2:9" ht="24.95" customHeight="1" x14ac:dyDescent="0.15">
      <c r="B19" s="29">
        <f t="shared" si="0"/>
        <v>16</v>
      </c>
      <c r="C19" s="34" t="s">
        <v>29</v>
      </c>
      <c r="D19" s="30" t="s">
        <v>24</v>
      </c>
      <c r="E19" s="30">
        <v>2</v>
      </c>
      <c r="F19" s="31">
        <v>11027.7</v>
      </c>
      <c r="G19" s="18"/>
      <c r="H19" s="32">
        <f t="shared" si="1"/>
        <v>0</v>
      </c>
      <c r="I19" s="33"/>
    </row>
    <row r="20" spans="2:9" ht="24.95" customHeight="1" x14ac:dyDescent="0.15">
      <c r="B20" s="29">
        <f t="shared" si="0"/>
        <v>17</v>
      </c>
      <c r="C20" s="34" t="s">
        <v>30</v>
      </c>
      <c r="D20" s="30" t="s">
        <v>24</v>
      </c>
      <c r="E20" s="30">
        <v>1</v>
      </c>
      <c r="F20" s="31">
        <v>10260.959999999999</v>
      </c>
      <c r="G20" s="18"/>
      <c r="H20" s="32">
        <f t="shared" si="1"/>
        <v>0</v>
      </c>
      <c r="I20" s="33"/>
    </row>
    <row r="21" spans="2:9" ht="24.95" customHeight="1" x14ac:dyDescent="0.15">
      <c r="B21" s="29">
        <f t="shared" si="0"/>
        <v>18</v>
      </c>
      <c r="C21" s="34" t="s">
        <v>31</v>
      </c>
      <c r="D21" s="30" t="s">
        <v>24</v>
      </c>
      <c r="E21" s="30">
        <v>1</v>
      </c>
      <c r="F21" s="31">
        <v>10018.89</v>
      </c>
      <c r="G21" s="18"/>
      <c r="H21" s="32">
        <f t="shared" si="1"/>
        <v>0</v>
      </c>
      <c r="I21" s="33"/>
    </row>
    <row r="22" spans="2:9" ht="24.95" customHeight="1" x14ac:dyDescent="0.15">
      <c r="B22" s="29">
        <f t="shared" si="0"/>
        <v>19</v>
      </c>
      <c r="C22" s="34" t="s">
        <v>32</v>
      </c>
      <c r="D22" s="30" t="s">
        <v>24</v>
      </c>
      <c r="E22" s="30">
        <v>1</v>
      </c>
      <c r="F22" s="31">
        <v>25143.73</v>
      </c>
      <c r="G22" s="18"/>
      <c r="H22" s="32">
        <f t="shared" si="1"/>
        <v>0</v>
      </c>
      <c r="I22" s="33"/>
    </row>
    <row r="23" spans="2:9" ht="24.95" customHeight="1" x14ac:dyDescent="0.15">
      <c r="B23" s="29">
        <f t="shared" si="0"/>
        <v>20</v>
      </c>
      <c r="C23" s="34" t="s">
        <v>33</v>
      </c>
      <c r="D23" s="30" t="s">
        <v>24</v>
      </c>
      <c r="E23" s="30">
        <v>2</v>
      </c>
      <c r="F23" s="31">
        <v>3321.38</v>
      </c>
      <c r="G23" s="18"/>
      <c r="H23" s="32">
        <f t="shared" si="1"/>
        <v>0</v>
      </c>
      <c r="I23" s="33"/>
    </row>
    <row r="24" spans="2:9" ht="24.95" customHeight="1" x14ac:dyDescent="0.15">
      <c r="B24" s="29">
        <f t="shared" si="0"/>
        <v>21</v>
      </c>
      <c r="C24" s="34" t="s">
        <v>34</v>
      </c>
      <c r="D24" s="30" t="s">
        <v>24</v>
      </c>
      <c r="E24" s="30">
        <v>1</v>
      </c>
      <c r="F24" s="31">
        <v>987.07</v>
      </c>
      <c r="G24" s="18"/>
      <c r="H24" s="32">
        <f t="shared" si="1"/>
        <v>0</v>
      </c>
      <c r="I24" s="33"/>
    </row>
    <row r="25" spans="2:9" ht="24.95" customHeight="1" x14ac:dyDescent="0.15">
      <c r="B25" s="29">
        <f t="shared" si="0"/>
        <v>22</v>
      </c>
      <c r="C25" s="34" t="s">
        <v>35</v>
      </c>
      <c r="D25" s="30" t="s">
        <v>24</v>
      </c>
      <c r="E25" s="30">
        <v>2</v>
      </c>
      <c r="F25" s="31">
        <v>1515.31</v>
      </c>
      <c r="G25" s="18"/>
      <c r="H25" s="32">
        <f t="shared" si="1"/>
        <v>0</v>
      </c>
      <c r="I25" s="33"/>
    </row>
    <row r="26" spans="2:9" ht="24.95" customHeight="1" x14ac:dyDescent="0.15">
      <c r="B26" s="29">
        <f t="shared" si="0"/>
        <v>23</v>
      </c>
      <c r="C26" s="34" t="s">
        <v>36</v>
      </c>
      <c r="D26" s="30" t="s">
        <v>37</v>
      </c>
      <c r="E26" s="30">
        <v>694</v>
      </c>
      <c r="F26" s="31">
        <v>47.94</v>
      </c>
      <c r="G26" s="18"/>
      <c r="H26" s="32">
        <f t="shared" si="1"/>
        <v>0</v>
      </c>
      <c r="I26" s="33"/>
    </row>
    <row r="27" spans="2:9" ht="24.95" customHeight="1" x14ac:dyDescent="0.15">
      <c r="B27" s="29">
        <f t="shared" si="0"/>
        <v>24</v>
      </c>
      <c r="C27" s="34" t="s">
        <v>38</v>
      </c>
      <c r="D27" s="30" t="s">
        <v>24</v>
      </c>
      <c r="E27" s="30">
        <v>30</v>
      </c>
      <c r="F27" s="31">
        <v>60.03</v>
      </c>
      <c r="G27" s="18"/>
      <c r="H27" s="32">
        <f t="shared" si="1"/>
        <v>0</v>
      </c>
      <c r="I27" s="33"/>
    </row>
    <row r="28" spans="2:9" ht="24.95" customHeight="1" x14ac:dyDescent="0.15">
      <c r="B28" s="29">
        <f t="shared" si="0"/>
        <v>25</v>
      </c>
      <c r="C28" s="34" t="s">
        <v>39</v>
      </c>
      <c r="D28" s="30" t="s">
        <v>18</v>
      </c>
      <c r="E28" s="30">
        <v>16</v>
      </c>
      <c r="F28" s="31">
        <v>168.09</v>
      </c>
      <c r="G28" s="18"/>
      <c r="H28" s="32">
        <f t="shared" si="1"/>
        <v>0</v>
      </c>
      <c r="I28" s="33"/>
    </row>
    <row r="29" spans="2:9" ht="24.95" customHeight="1" x14ac:dyDescent="0.15">
      <c r="B29" s="29">
        <f t="shared" si="0"/>
        <v>26</v>
      </c>
      <c r="C29" s="34" t="s">
        <v>40</v>
      </c>
      <c r="D29" s="30" t="s">
        <v>37</v>
      </c>
      <c r="E29" s="30">
        <v>30</v>
      </c>
      <c r="F29" s="31">
        <v>304.97000000000003</v>
      </c>
      <c r="G29" s="18"/>
      <c r="H29" s="32">
        <f t="shared" si="1"/>
        <v>0</v>
      </c>
      <c r="I29" s="33"/>
    </row>
    <row r="30" spans="2:9" ht="24.95" customHeight="1" x14ac:dyDescent="0.15">
      <c r="B30" s="29">
        <f t="shared" si="0"/>
        <v>27</v>
      </c>
      <c r="C30" s="34" t="s">
        <v>41</v>
      </c>
      <c r="D30" s="30" t="s">
        <v>24</v>
      </c>
      <c r="E30" s="30">
        <v>4</v>
      </c>
      <c r="F30" s="31">
        <v>15.94</v>
      </c>
      <c r="G30" s="18"/>
      <c r="H30" s="32">
        <f t="shared" si="1"/>
        <v>0</v>
      </c>
      <c r="I30" s="33"/>
    </row>
    <row r="31" spans="2:9" ht="24.95" customHeight="1" x14ac:dyDescent="0.15">
      <c r="B31" s="29">
        <f t="shared" si="0"/>
        <v>28</v>
      </c>
      <c r="C31" s="34" t="s">
        <v>42</v>
      </c>
      <c r="D31" s="30" t="s">
        <v>24</v>
      </c>
      <c r="E31" s="30">
        <v>12</v>
      </c>
      <c r="F31" s="31">
        <v>104.21</v>
      </c>
      <c r="G31" s="18"/>
      <c r="H31" s="32">
        <f t="shared" si="1"/>
        <v>0</v>
      </c>
      <c r="I31" s="33"/>
    </row>
    <row r="32" spans="2:9" ht="24.95" customHeight="1" x14ac:dyDescent="0.15">
      <c r="B32" s="29">
        <f t="shared" si="0"/>
        <v>29</v>
      </c>
      <c r="C32" s="34" t="s">
        <v>43</v>
      </c>
      <c r="D32" s="30" t="s">
        <v>18</v>
      </c>
      <c r="E32" s="30">
        <v>60</v>
      </c>
      <c r="F32" s="31">
        <v>22.9</v>
      </c>
      <c r="G32" s="18"/>
      <c r="H32" s="32">
        <f t="shared" si="1"/>
        <v>0</v>
      </c>
      <c r="I32" s="33"/>
    </row>
    <row r="33" spans="2:9" ht="24.95" customHeight="1" x14ac:dyDescent="0.15">
      <c r="B33" s="29">
        <f t="shared" si="0"/>
        <v>30</v>
      </c>
      <c r="C33" s="34" t="s">
        <v>44</v>
      </c>
      <c r="D33" s="30" t="s">
        <v>24</v>
      </c>
      <c r="E33" s="30">
        <v>2</v>
      </c>
      <c r="F33" s="31">
        <v>4734.97</v>
      </c>
      <c r="G33" s="18"/>
      <c r="H33" s="32">
        <f t="shared" si="1"/>
        <v>0</v>
      </c>
      <c r="I33" s="33"/>
    </row>
    <row r="34" spans="2:9" ht="24.95" customHeight="1" x14ac:dyDescent="0.15">
      <c r="B34" s="29">
        <f t="shared" si="0"/>
        <v>31</v>
      </c>
      <c r="C34" s="34" t="s">
        <v>45</v>
      </c>
      <c r="D34" s="30" t="s">
        <v>46</v>
      </c>
      <c r="E34" s="30">
        <v>1</v>
      </c>
      <c r="F34" s="31">
        <v>716.85</v>
      </c>
      <c r="G34" s="18"/>
      <c r="H34" s="32">
        <f t="shared" si="1"/>
        <v>0</v>
      </c>
      <c r="I34" s="33"/>
    </row>
    <row r="35" spans="2:9" ht="24.95" customHeight="1" x14ac:dyDescent="0.15">
      <c r="B35" s="29">
        <f t="shared" si="0"/>
        <v>32</v>
      </c>
      <c r="C35" s="34" t="s">
        <v>47</v>
      </c>
      <c r="D35" s="30" t="s">
        <v>24</v>
      </c>
      <c r="E35" s="30">
        <v>1</v>
      </c>
      <c r="F35" s="31">
        <v>8895.9</v>
      </c>
      <c r="G35" s="18"/>
      <c r="H35" s="32">
        <f t="shared" si="1"/>
        <v>0</v>
      </c>
      <c r="I35" s="33"/>
    </row>
    <row r="36" spans="2:9" ht="24.95" customHeight="1" x14ac:dyDescent="0.15">
      <c r="B36" s="29">
        <f t="shared" ref="B36:B67" si="2">ROW()-3</f>
        <v>33</v>
      </c>
      <c r="C36" s="34" t="s">
        <v>48</v>
      </c>
      <c r="D36" s="30" t="s">
        <v>49</v>
      </c>
      <c r="E36" s="30">
        <v>98.4</v>
      </c>
      <c r="F36" s="31">
        <v>19.16</v>
      </c>
      <c r="G36" s="18"/>
      <c r="H36" s="32">
        <f t="shared" si="1"/>
        <v>0</v>
      </c>
      <c r="I36" s="33"/>
    </row>
    <row r="37" spans="2:9" ht="24.95" customHeight="1" x14ac:dyDescent="0.15">
      <c r="B37" s="29">
        <f t="shared" si="2"/>
        <v>34</v>
      </c>
      <c r="C37" s="34" t="s">
        <v>50</v>
      </c>
      <c r="D37" s="30" t="s">
        <v>18</v>
      </c>
      <c r="E37" s="30">
        <v>25</v>
      </c>
      <c r="F37" s="31">
        <v>3.3</v>
      </c>
      <c r="G37" s="18"/>
      <c r="H37" s="32">
        <f t="shared" si="1"/>
        <v>0</v>
      </c>
      <c r="I37" s="33"/>
    </row>
    <row r="38" spans="2:9" ht="24.95" customHeight="1" x14ac:dyDescent="0.15">
      <c r="B38" s="29">
        <f t="shared" si="2"/>
        <v>35</v>
      </c>
      <c r="C38" s="34" t="s">
        <v>51</v>
      </c>
      <c r="D38" s="30" t="s">
        <v>49</v>
      </c>
      <c r="E38" s="30">
        <v>3.2</v>
      </c>
      <c r="F38" s="31">
        <v>73.44</v>
      </c>
      <c r="G38" s="18"/>
      <c r="H38" s="32">
        <f t="shared" si="1"/>
        <v>0</v>
      </c>
      <c r="I38" s="33"/>
    </row>
    <row r="39" spans="2:9" ht="24.95" customHeight="1" x14ac:dyDescent="0.15">
      <c r="B39" s="29">
        <f t="shared" si="2"/>
        <v>36</v>
      </c>
      <c r="C39" s="34" t="s">
        <v>52</v>
      </c>
      <c r="D39" s="30" t="s">
        <v>49</v>
      </c>
      <c r="E39" s="30">
        <v>8.74</v>
      </c>
      <c r="F39" s="31">
        <v>105.25</v>
      </c>
      <c r="G39" s="18"/>
      <c r="H39" s="32">
        <f t="shared" si="1"/>
        <v>0</v>
      </c>
      <c r="I39" s="33"/>
    </row>
    <row r="40" spans="2:9" ht="24.95" customHeight="1" x14ac:dyDescent="0.15">
      <c r="B40" s="29">
        <f t="shared" si="2"/>
        <v>37</v>
      </c>
      <c r="C40" s="34" t="s">
        <v>53</v>
      </c>
      <c r="D40" s="30" t="s">
        <v>49</v>
      </c>
      <c r="E40" s="30">
        <v>76.912000000000006</v>
      </c>
      <c r="F40" s="31">
        <v>105.35</v>
      </c>
      <c r="G40" s="18"/>
      <c r="H40" s="32">
        <f t="shared" si="1"/>
        <v>0</v>
      </c>
      <c r="I40" s="33"/>
    </row>
    <row r="41" spans="2:9" ht="24.95" customHeight="1" x14ac:dyDescent="0.15">
      <c r="B41" s="29">
        <f t="shared" si="2"/>
        <v>38</v>
      </c>
      <c r="C41" s="34" t="s">
        <v>54</v>
      </c>
      <c r="D41" s="30" t="s">
        <v>37</v>
      </c>
      <c r="E41" s="30">
        <v>41</v>
      </c>
      <c r="F41" s="31">
        <v>17.93</v>
      </c>
      <c r="G41" s="18"/>
      <c r="H41" s="32">
        <f t="shared" si="1"/>
        <v>0</v>
      </c>
      <c r="I41" s="33"/>
    </row>
    <row r="42" spans="2:9" ht="24.95" customHeight="1" x14ac:dyDescent="0.15">
      <c r="B42" s="29">
        <f t="shared" si="2"/>
        <v>39</v>
      </c>
      <c r="C42" s="34" t="s">
        <v>55</v>
      </c>
      <c r="D42" s="30" t="s">
        <v>37</v>
      </c>
      <c r="E42" s="30">
        <v>181</v>
      </c>
      <c r="F42" s="31">
        <v>44.7</v>
      </c>
      <c r="G42" s="18"/>
      <c r="H42" s="32">
        <f t="shared" si="1"/>
        <v>0</v>
      </c>
      <c r="I42" s="33"/>
    </row>
    <row r="43" spans="2:9" ht="24.95" customHeight="1" x14ac:dyDescent="0.15">
      <c r="B43" s="29">
        <f t="shared" si="2"/>
        <v>40</v>
      </c>
      <c r="C43" s="34" t="s">
        <v>56</v>
      </c>
      <c r="D43" s="30" t="s">
        <v>37</v>
      </c>
      <c r="E43" s="30">
        <v>181</v>
      </c>
      <c r="F43" s="31">
        <v>99.24</v>
      </c>
      <c r="G43" s="18"/>
      <c r="H43" s="32">
        <f t="shared" si="1"/>
        <v>0</v>
      </c>
      <c r="I43" s="33"/>
    </row>
    <row r="44" spans="2:9" ht="24.95" customHeight="1" x14ac:dyDescent="0.15">
      <c r="B44" s="29">
        <f t="shared" si="2"/>
        <v>41</v>
      </c>
      <c r="C44" s="34" t="s">
        <v>57</v>
      </c>
      <c r="D44" s="30" t="s">
        <v>37</v>
      </c>
      <c r="E44" s="30">
        <v>181</v>
      </c>
      <c r="F44" s="31">
        <v>138.54</v>
      </c>
      <c r="G44" s="18"/>
      <c r="H44" s="32">
        <f t="shared" si="1"/>
        <v>0</v>
      </c>
      <c r="I44" s="33"/>
    </row>
    <row r="45" spans="2:9" ht="24.95" customHeight="1" x14ac:dyDescent="0.15">
      <c r="B45" s="29">
        <f t="shared" si="2"/>
        <v>42</v>
      </c>
      <c r="C45" s="34" t="s">
        <v>58</v>
      </c>
      <c r="D45" s="30" t="s">
        <v>18</v>
      </c>
      <c r="E45" s="30">
        <v>90</v>
      </c>
      <c r="F45" s="31">
        <v>142.13999999999999</v>
      </c>
      <c r="G45" s="18"/>
      <c r="H45" s="32">
        <f t="shared" si="1"/>
        <v>0</v>
      </c>
      <c r="I45" s="33"/>
    </row>
    <row r="46" spans="2:9" ht="24.95" customHeight="1" x14ac:dyDescent="0.15">
      <c r="B46" s="29">
        <f t="shared" si="2"/>
        <v>43</v>
      </c>
      <c r="C46" s="34" t="s">
        <v>21</v>
      </c>
      <c r="D46" s="30" t="s">
        <v>18</v>
      </c>
      <c r="E46" s="30">
        <v>41</v>
      </c>
      <c r="F46" s="31">
        <v>189.18</v>
      </c>
      <c r="G46" s="18"/>
      <c r="H46" s="32">
        <f t="shared" si="1"/>
        <v>0</v>
      </c>
      <c r="I46" s="33"/>
    </row>
    <row r="47" spans="2:9" ht="24.95" customHeight="1" x14ac:dyDescent="0.15">
      <c r="B47" s="29">
        <f t="shared" si="2"/>
        <v>44</v>
      </c>
      <c r="C47" s="34" t="s">
        <v>59</v>
      </c>
      <c r="D47" s="30" t="s">
        <v>37</v>
      </c>
      <c r="E47" s="30">
        <v>3.2</v>
      </c>
      <c r="F47" s="31">
        <v>1684.05</v>
      </c>
      <c r="G47" s="18"/>
      <c r="H47" s="32">
        <f t="shared" si="1"/>
        <v>0</v>
      </c>
      <c r="I47" s="33"/>
    </row>
    <row r="48" spans="2:9" ht="24.95" customHeight="1" x14ac:dyDescent="0.15">
      <c r="B48" s="29">
        <f t="shared" si="2"/>
        <v>45</v>
      </c>
      <c r="C48" s="34" t="s">
        <v>60</v>
      </c>
      <c r="D48" s="30" t="s">
        <v>37</v>
      </c>
      <c r="E48" s="30">
        <v>19</v>
      </c>
      <c r="F48" s="31">
        <v>99.24</v>
      </c>
      <c r="G48" s="18"/>
      <c r="H48" s="32">
        <f t="shared" si="1"/>
        <v>0</v>
      </c>
      <c r="I48" s="33"/>
    </row>
    <row r="49" spans="2:9" ht="24.95" customHeight="1" x14ac:dyDescent="0.15">
      <c r="B49" s="29">
        <f t="shared" si="2"/>
        <v>46</v>
      </c>
      <c r="C49" s="34" t="s">
        <v>61</v>
      </c>
      <c r="D49" s="30" t="s">
        <v>37</v>
      </c>
      <c r="E49" s="30">
        <v>19</v>
      </c>
      <c r="F49" s="31">
        <v>138.54</v>
      </c>
      <c r="G49" s="18"/>
      <c r="H49" s="32">
        <f t="shared" si="1"/>
        <v>0</v>
      </c>
      <c r="I49" s="33"/>
    </row>
    <row r="50" spans="2:9" ht="24.95" customHeight="1" x14ac:dyDescent="0.15">
      <c r="B50" s="29">
        <f t="shared" si="2"/>
        <v>47</v>
      </c>
      <c r="C50" s="34" t="s">
        <v>62</v>
      </c>
      <c r="D50" s="30" t="s">
        <v>24</v>
      </c>
      <c r="E50" s="30">
        <v>3</v>
      </c>
      <c r="F50" s="31">
        <v>1265.8800000000001</v>
      </c>
      <c r="G50" s="18"/>
      <c r="H50" s="32">
        <f t="shared" si="1"/>
        <v>0</v>
      </c>
      <c r="I50" s="33"/>
    </row>
    <row r="51" spans="2:9" ht="24.95" customHeight="1" x14ac:dyDescent="0.15">
      <c r="B51" s="29">
        <f t="shared" si="2"/>
        <v>48</v>
      </c>
      <c r="C51" s="34" t="s">
        <v>63</v>
      </c>
      <c r="D51" s="30" t="s">
        <v>24</v>
      </c>
      <c r="E51" s="30">
        <v>2</v>
      </c>
      <c r="F51" s="31">
        <v>4502.6899999999996</v>
      </c>
      <c r="G51" s="18"/>
      <c r="H51" s="32">
        <f t="shared" si="1"/>
        <v>0</v>
      </c>
      <c r="I51" s="33"/>
    </row>
    <row r="52" spans="2:9" ht="24.95" customHeight="1" x14ac:dyDescent="0.15">
      <c r="B52" s="29">
        <f t="shared" si="2"/>
        <v>49</v>
      </c>
      <c r="C52" s="34" t="s">
        <v>64</v>
      </c>
      <c r="D52" s="30" t="s">
        <v>24</v>
      </c>
      <c r="E52" s="30">
        <v>1</v>
      </c>
      <c r="F52" s="31">
        <v>1594.7</v>
      </c>
      <c r="G52" s="18"/>
      <c r="H52" s="32">
        <f t="shared" si="1"/>
        <v>0</v>
      </c>
      <c r="I52" s="33"/>
    </row>
    <row r="53" spans="2:9" ht="24.95" customHeight="1" x14ac:dyDescent="0.15">
      <c r="B53" s="29">
        <f t="shared" si="2"/>
        <v>50</v>
      </c>
      <c r="C53" s="34" t="s">
        <v>65</v>
      </c>
      <c r="D53" s="30" t="s">
        <v>24</v>
      </c>
      <c r="E53" s="30">
        <v>1</v>
      </c>
      <c r="F53" s="31">
        <v>1502.19</v>
      </c>
      <c r="G53" s="18"/>
      <c r="H53" s="32">
        <f t="shared" si="1"/>
        <v>0</v>
      </c>
      <c r="I53" s="33"/>
    </row>
    <row r="54" spans="2:9" ht="24.95" customHeight="1" x14ac:dyDescent="0.15">
      <c r="B54" s="29">
        <f t="shared" si="2"/>
        <v>51</v>
      </c>
      <c r="C54" s="34" t="s">
        <v>66</v>
      </c>
      <c r="D54" s="30" t="s">
        <v>24</v>
      </c>
      <c r="E54" s="30">
        <v>1</v>
      </c>
      <c r="F54" s="31">
        <v>153.02000000000001</v>
      </c>
      <c r="G54" s="18"/>
      <c r="H54" s="32">
        <f t="shared" si="1"/>
        <v>0</v>
      </c>
      <c r="I54" s="33"/>
    </row>
    <row r="55" spans="2:9" ht="24.95" customHeight="1" x14ac:dyDescent="0.15">
      <c r="B55" s="29">
        <f t="shared" si="2"/>
        <v>52</v>
      </c>
      <c r="C55" s="34" t="s">
        <v>36</v>
      </c>
      <c r="D55" s="30" t="s">
        <v>37</v>
      </c>
      <c r="E55" s="30">
        <v>398</v>
      </c>
      <c r="F55" s="31">
        <v>52.94</v>
      </c>
      <c r="G55" s="18"/>
      <c r="H55" s="32">
        <f t="shared" si="1"/>
        <v>0</v>
      </c>
      <c r="I55" s="33"/>
    </row>
    <row r="56" spans="2:9" ht="24.95" customHeight="1" x14ac:dyDescent="0.15">
      <c r="B56" s="29">
        <f t="shared" si="2"/>
        <v>53</v>
      </c>
      <c r="C56" s="34" t="s">
        <v>67</v>
      </c>
      <c r="D56" s="30" t="s">
        <v>37</v>
      </c>
      <c r="E56" s="30">
        <v>167.2</v>
      </c>
      <c r="F56" s="31">
        <v>99.24</v>
      </c>
      <c r="G56" s="18"/>
      <c r="H56" s="32">
        <f t="shared" si="1"/>
        <v>0</v>
      </c>
      <c r="I56" s="33"/>
    </row>
    <row r="57" spans="2:9" ht="24.95" customHeight="1" x14ac:dyDescent="0.15">
      <c r="B57" s="29">
        <f t="shared" si="2"/>
        <v>54</v>
      </c>
      <c r="C57" s="34" t="s">
        <v>68</v>
      </c>
      <c r="D57" s="30" t="s">
        <v>37</v>
      </c>
      <c r="E57" s="30">
        <v>167.2</v>
      </c>
      <c r="F57" s="31">
        <v>138.54</v>
      </c>
      <c r="G57" s="18"/>
      <c r="H57" s="32">
        <f t="shared" si="1"/>
        <v>0</v>
      </c>
      <c r="I57" s="33"/>
    </row>
    <row r="58" spans="2:9" ht="24.95" customHeight="1" x14ac:dyDescent="0.15">
      <c r="B58" s="29">
        <f t="shared" si="2"/>
        <v>55</v>
      </c>
      <c r="C58" s="34" t="s">
        <v>69</v>
      </c>
      <c r="D58" s="30" t="s">
        <v>70</v>
      </c>
      <c r="E58" s="30">
        <v>0.56659999999999999</v>
      </c>
      <c r="F58" s="31">
        <v>5272.95</v>
      </c>
      <c r="G58" s="18"/>
      <c r="H58" s="32">
        <f t="shared" si="1"/>
        <v>0</v>
      </c>
      <c r="I58" s="33"/>
    </row>
    <row r="59" spans="2:9" ht="24.95" customHeight="1" x14ac:dyDescent="0.15">
      <c r="B59" s="29">
        <f t="shared" si="2"/>
        <v>56</v>
      </c>
      <c r="C59" s="34" t="s">
        <v>71</v>
      </c>
      <c r="D59" s="30" t="s">
        <v>24</v>
      </c>
      <c r="E59" s="30">
        <v>1</v>
      </c>
      <c r="F59" s="31">
        <v>1684.05</v>
      </c>
      <c r="G59" s="18"/>
      <c r="H59" s="32">
        <f t="shared" si="1"/>
        <v>0</v>
      </c>
      <c r="I59" s="33"/>
    </row>
    <row r="60" spans="2:9" ht="24.95" customHeight="1" x14ac:dyDescent="0.15">
      <c r="B60" s="29">
        <f t="shared" si="2"/>
        <v>57</v>
      </c>
      <c r="C60" s="34" t="s">
        <v>72</v>
      </c>
      <c r="D60" s="30" t="s">
        <v>18</v>
      </c>
      <c r="E60" s="30">
        <v>9.02</v>
      </c>
      <c r="F60" s="31">
        <v>5980.92</v>
      </c>
      <c r="G60" s="18"/>
      <c r="H60" s="32">
        <f t="shared" si="1"/>
        <v>0</v>
      </c>
      <c r="I60" s="33"/>
    </row>
    <row r="61" spans="2:9" ht="24.95" customHeight="1" x14ac:dyDescent="0.15">
      <c r="B61" s="29">
        <f t="shared" si="2"/>
        <v>58</v>
      </c>
      <c r="C61" s="36" t="s">
        <v>73</v>
      </c>
      <c r="D61" s="30"/>
      <c r="E61" s="30"/>
      <c r="F61" s="31"/>
      <c r="G61" s="18"/>
      <c r="H61" s="32"/>
      <c r="I61" s="33"/>
    </row>
    <row r="62" spans="2:9" ht="24.95" customHeight="1" x14ac:dyDescent="0.15">
      <c r="B62" s="29">
        <f t="shared" si="2"/>
        <v>59</v>
      </c>
      <c r="C62" s="34" t="s">
        <v>17</v>
      </c>
      <c r="D62" s="30" t="s">
        <v>18</v>
      </c>
      <c r="E62" s="30">
        <v>20</v>
      </c>
      <c r="F62" s="31">
        <v>100</v>
      </c>
      <c r="G62" s="18"/>
      <c r="H62" s="32">
        <f t="shared" si="1"/>
        <v>0</v>
      </c>
      <c r="I62" s="33"/>
    </row>
    <row r="63" spans="2:9" ht="24.95" customHeight="1" x14ac:dyDescent="0.15">
      <c r="B63" s="29">
        <f t="shared" si="2"/>
        <v>60</v>
      </c>
      <c r="C63" s="34" t="s">
        <v>74</v>
      </c>
      <c r="D63" s="30" t="s">
        <v>49</v>
      </c>
      <c r="E63" s="30">
        <v>315</v>
      </c>
      <c r="F63" s="31">
        <v>781.94</v>
      </c>
      <c r="G63" s="18"/>
      <c r="H63" s="32">
        <f t="shared" si="1"/>
        <v>0</v>
      </c>
      <c r="I63" s="33"/>
    </row>
    <row r="64" spans="2:9" ht="24.95" customHeight="1" x14ac:dyDescent="0.15">
      <c r="B64" s="29">
        <f t="shared" si="2"/>
        <v>61</v>
      </c>
      <c r="C64" s="34" t="s">
        <v>75</v>
      </c>
      <c r="D64" s="30" t="s">
        <v>18</v>
      </c>
      <c r="E64" s="30">
        <v>220</v>
      </c>
      <c r="F64" s="31">
        <v>12.48</v>
      </c>
      <c r="G64" s="18"/>
      <c r="H64" s="32">
        <f t="shared" si="1"/>
        <v>0</v>
      </c>
      <c r="I64" s="37" t="s">
        <v>20</v>
      </c>
    </row>
    <row r="65" spans="2:9" ht="24.95" customHeight="1" x14ac:dyDescent="0.15">
      <c r="B65" s="29">
        <f t="shared" si="2"/>
        <v>62</v>
      </c>
      <c r="C65" s="34" t="s">
        <v>21</v>
      </c>
      <c r="D65" s="30" t="s">
        <v>18</v>
      </c>
      <c r="E65" s="30">
        <v>300</v>
      </c>
      <c r="F65" s="31">
        <v>142.08000000000001</v>
      </c>
      <c r="G65" s="18"/>
      <c r="H65" s="32">
        <f t="shared" si="1"/>
        <v>0</v>
      </c>
      <c r="I65" s="33"/>
    </row>
    <row r="66" spans="2:9" ht="24.95" customHeight="1" x14ac:dyDescent="0.15">
      <c r="B66" s="29">
        <f t="shared" si="2"/>
        <v>63</v>
      </c>
      <c r="C66" s="34" t="s">
        <v>22</v>
      </c>
      <c r="D66" s="30" t="s">
        <v>18</v>
      </c>
      <c r="E66" s="30">
        <v>280</v>
      </c>
      <c r="F66" s="31">
        <v>155.19999999999999</v>
      </c>
      <c r="G66" s="18"/>
      <c r="H66" s="32">
        <f t="shared" si="1"/>
        <v>0</v>
      </c>
      <c r="I66" s="33"/>
    </row>
    <row r="67" spans="2:9" ht="24.95" customHeight="1" x14ac:dyDescent="0.15">
      <c r="B67" s="29">
        <f t="shared" si="2"/>
        <v>64</v>
      </c>
      <c r="C67" s="34" t="s">
        <v>23</v>
      </c>
      <c r="D67" s="30" t="s">
        <v>24</v>
      </c>
      <c r="E67" s="30">
        <v>1</v>
      </c>
      <c r="F67" s="31">
        <v>1366.33</v>
      </c>
      <c r="G67" s="18"/>
      <c r="H67" s="32">
        <f t="shared" si="1"/>
        <v>0</v>
      </c>
      <c r="I67" s="33"/>
    </row>
    <row r="68" spans="2:9" ht="24.95" customHeight="1" x14ac:dyDescent="0.15">
      <c r="B68" s="29">
        <f t="shared" ref="B68:B99" si="3">ROW()-3</f>
        <v>65</v>
      </c>
      <c r="C68" s="34" t="s">
        <v>25</v>
      </c>
      <c r="D68" s="30" t="s">
        <v>24</v>
      </c>
      <c r="E68" s="30">
        <v>2</v>
      </c>
      <c r="F68" s="31">
        <v>1330.61</v>
      </c>
      <c r="G68" s="18"/>
      <c r="H68" s="32">
        <f t="shared" si="1"/>
        <v>0</v>
      </c>
      <c r="I68" s="33"/>
    </row>
    <row r="69" spans="2:9" ht="24.95" customHeight="1" x14ac:dyDescent="0.15">
      <c r="B69" s="29">
        <f t="shared" si="3"/>
        <v>66</v>
      </c>
      <c r="C69" s="34" t="s">
        <v>26</v>
      </c>
      <c r="D69" s="30" t="s">
        <v>24</v>
      </c>
      <c r="E69" s="30">
        <v>1</v>
      </c>
      <c r="F69" s="31">
        <v>10284.06</v>
      </c>
      <c r="G69" s="18"/>
      <c r="H69" s="32">
        <f t="shared" ref="H69:H132" si="4">ROUND(E69*G69,2)</f>
        <v>0</v>
      </c>
      <c r="I69" s="33"/>
    </row>
    <row r="70" spans="2:9" ht="24.95" customHeight="1" x14ac:dyDescent="0.15">
      <c r="B70" s="29">
        <f t="shared" si="3"/>
        <v>67</v>
      </c>
      <c r="C70" s="34" t="s">
        <v>29</v>
      </c>
      <c r="D70" s="30" t="s">
        <v>24</v>
      </c>
      <c r="E70" s="30">
        <v>2</v>
      </c>
      <c r="F70" s="31">
        <v>11028.8</v>
      </c>
      <c r="G70" s="18"/>
      <c r="H70" s="32">
        <f t="shared" si="4"/>
        <v>0</v>
      </c>
      <c r="I70" s="33"/>
    </row>
    <row r="71" spans="2:9" ht="24.95" customHeight="1" x14ac:dyDescent="0.15">
      <c r="B71" s="29">
        <f t="shared" si="3"/>
        <v>68</v>
      </c>
      <c r="C71" s="34" t="s">
        <v>30</v>
      </c>
      <c r="D71" s="30" t="s">
        <v>24</v>
      </c>
      <c r="E71" s="30">
        <v>1</v>
      </c>
      <c r="F71" s="31">
        <v>10262.06</v>
      </c>
      <c r="G71" s="18"/>
      <c r="H71" s="32">
        <f t="shared" si="4"/>
        <v>0</v>
      </c>
      <c r="I71" s="33"/>
    </row>
    <row r="72" spans="2:9" ht="24.95" customHeight="1" x14ac:dyDescent="0.15">
      <c r="B72" s="29">
        <f t="shared" si="3"/>
        <v>69</v>
      </c>
      <c r="C72" s="34" t="s">
        <v>31</v>
      </c>
      <c r="D72" s="30" t="s">
        <v>24</v>
      </c>
      <c r="E72" s="30">
        <v>1</v>
      </c>
      <c r="F72" s="31">
        <v>10019.99</v>
      </c>
      <c r="G72" s="18"/>
      <c r="H72" s="32">
        <f t="shared" si="4"/>
        <v>0</v>
      </c>
      <c r="I72" s="33"/>
    </row>
    <row r="73" spans="2:9" ht="24.95" customHeight="1" x14ac:dyDescent="0.15">
      <c r="B73" s="29">
        <f t="shared" si="3"/>
        <v>70</v>
      </c>
      <c r="C73" s="34" t="s">
        <v>32</v>
      </c>
      <c r="D73" s="30" t="s">
        <v>24</v>
      </c>
      <c r="E73" s="30">
        <v>1</v>
      </c>
      <c r="F73" s="31">
        <v>25145.93</v>
      </c>
      <c r="G73" s="18"/>
      <c r="H73" s="32">
        <f t="shared" si="4"/>
        <v>0</v>
      </c>
      <c r="I73" s="33"/>
    </row>
    <row r="74" spans="2:9" ht="24.95" customHeight="1" x14ac:dyDescent="0.15">
      <c r="B74" s="29">
        <f t="shared" si="3"/>
        <v>71</v>
      </c>
      <c r="C74" s="34" t="s">
        <v>33</v>
      </c>
      <c r="D74" s="30" t="s">
        <v>24</v>
      </c>
      <c r="E74" s="30">
        <v>2</v>
      </c>
      <c r="F74" s="31">
        <v>3321.38</v>
      </c>
      <c r="G74" s="18"/>
      <c r="H74" s="32">
        <f t="shared" si="4"/>
        <v>0</v>
      </c>
      <c r="I74" s="33"/>
    </row>
    <row r="75" spans="2:9" ht="24.95" customHeight="1" x14ac:dyDescent="0.15">
      <c r="B75" s="29">
        <f t="shared" si="3"/>
        <v>72</v>
      </c>
      <c r="C75" s="34" t="s">
        <v>34</v>
      </c>
      <c r="D75" s="30" t="s">
        <v>24</v>
      </c>
      <c r="E75" s="30">
        <v>1</v>
      </c>
      <c r="F75" s="31">
        <v>987.07</v>
      </c>
      <c r="G75" s="18"/>
      <c r="H75" s="32">
        <f t="shared" si="4"/>
        <v>0</v>
      </c>
      <c r="I75" s="33"/>
    </row>
    <row r="76" spans="2:9" ht="24.95" customHeight="1" x14ac:dyDescent="0.15">
      <c r="B76" s="29">
        <f t="shared" si="3"/>
        <v>73</v>
      </c>
      <c r="C76" s="34" t="s">
        <v>35</v>
      </c>
      <c r="D76" s="30" t="s">
        <v>24</v>
      </c>
      <c r="E76" s="30">
        <v>2</v>
      </c>
      <c r="F76" s="31">
        <v>1515.31</v>
      </c>
      <c r="G76" s="18"/>
      <c r="H76" s="32">
        <f t="shared" si="4"/>
        <v>0</v>
      </c>
      <c r="I76" s="33"/>
    </row>
    <row r="77" spans="2:9" ht="24.95" customHeight="1" x14ac:dyDescent="0.15">
      <c r="B77" s="29">
        <f t="shared" si="3"/>
        <v>74</v>
      </c>
      <c r="C77" s="34" t="s">
        <v>36</v>
      </c>
      <c r="D77" s="30" t="s">
        <v>37</v>
      </c>
      <c r="E77" s="30">
        <v>134</v>
      </c>
      <c r="F77" s="31">
        <v>47.94</v>
      </c>
      <c r="G77" s="18"/>
      <c r="H77" s="32">
        <f t="shared" si="4"/>
        <v>0</v>
      </c>
      <c r="I77" s="33"/>
    </row>
    <row r="78" spans="2:9" ht="24.95" customHeight="1" x14ac:dyDescent="0.15">
      <c r="B78" s="29">
        <f t="shared" si="3"/>
        <v>75</v>
      </c>
      <c r="C78" s="34" t="s">
        <v>38</v>
      </c>
      <c r="D78" s="30" t="s">
        <v>24</v>
      </c>
      <c r="E78" s="30">
        <v>30</v>
      </c>
      <c r="F78" s="31">
        <v>60.03</v>
      </c>
      <c r="G78" s="18"/>
      <c r="H78" s="32">
        <f t="shared" si="4"/>
        <v>0</v>
      </c>
      <c r="I78" s="33"/>
    </row>
    <row r="79" spans="2:9" ht="24.95" customHeight="1" x14ac:dyDescent="0.15">
      <c r="B79" s="29">
        <f t="shared" si="3"/>
        <v>76</v>
      </c>
      <c r="C79" s="34" t="s">
        <v>39</v>
      </c>
      <c r="D79" s="30" t="s">
        <v>18</v>
      </c>
      <c r="E79" s="30">
        <v>16</v>
      </c>
      <c r="F79" s="31">
        <v>168.09</v>
      </c>
      <c r="G79" s="18"/>
      <c r="H79" s="32">
        <f t="shared" si="4"/>
        <v>0</v>
      </c>
      <c r="I79" s="33"/>
    </row>
    <row r="80" spans="2:9" ht="24.95" customHeight="1" x14ac:dyDescent="0.15">
      <c r="B80" s="29">
        <f t="shared" si="3"/>
        <v>77</v>
      </c>
      <c r="C80" s="34" t="s">
        <v>40</v>
      </c>
      <c r="D80" s="30" t="s">
        <v>37</v>
      </c>
      <c r="E80" s="30">
        <v>30</v>
      </c>
      <c r="F80" s="31">
        <v>304.97000000000003</v>
      </c>
      <c r="G80" s="18"/>
      <c r="H80" s="32">
        <f t="shared" si="4"/>
        <v>0</v>
      </c>
      <c r="I80" s="33"/>
    </row>
    <row r="81" spans="2:9" ht="24.95" customHeight="1" x14ac:dyDescent="0.15">
      <c r="B81" s="29">
        <f t="shared" si="3"/>
        <v>78</v>
      </c>
      <c r="C81" s="34" t="s">
        <v>41</v>
      </c>
      <c r="D81" s="30" t="s">
        <v>24</v>
      </c>
      <c r="E81" s="30">
        <v>4</v>
      </c>
      <c r="F81" s="31">
        <v>15.94</v>
      </c>
      <c r="G81" s="18"/>
      <c r="H81" s="32">
        <f t="shared" si="4"/>
        <v>0</v>
      </c>
      <c r="I81" s="33"/>
    </row>
    <row r="82" spans="2:9" ht="24.95" customHeight="1" x14ac:dyDescent="0.15">
      <c r="B82" s="29">
        <f t="shared" si="3"/>
        <v>79</v>
      </c>
      <c r="C82" s="34" t="s">
        <v>42</v>
      </c>
      <c r="D82" s="30" t="s">
        <v>24</v>
      </c>
      <c r="E82" s="30">
        <v>12</v>
      </c>
      <c r="F82" s="31">
        <v>104.21</v>
      </c>
      <c r="G82" s="18"/>
      <c r="H82" s="32">
        <f t="shared" si="4"/>
        <v>0</v>
      </c>
      <c r="I82" s="33"/>
    </row>
    <row r="83" spans="2:9" ht="24.95" customHeight="1" x14ac:dyDescent="0.15">
      <c r="B83" s="29">
        <f t="shared" si="3"/>
        <v>80</v>
      </c>
      <c r="C83" s="34" t="s">
        <v>43</v>
      </c>
      <c r="D83" s="30" t="s">
        <v>18</v>
      </c>
      <c r="E83" s="30">
        <v>60</v>
      </c>
      <c r="F83" s="31">
        <v>22.9</v>
      </c>
      <c r="G83" s="18"/>
      <c r="H83" s="32">
        <f t="shared" si="4"/>
        <v>0</v>
      </c>
      <c r="I83" s="33"/>
    </row>
    <row r="84" spans="2:9" ht="24.95" customHeight="1" x14ac:dyDescent="0.15">
      <c r="B84" s="29">
        <f t="shared" si="3"/>
        <v>81</v>
      </c>
      <c r="C84" s="34" t="s">
        <v>44</v>
      </c>
      <c r="D84" s="30" t="s">
        <v>24</v>
      </c>
      <c r="E84" s="30">
        <v>2</v>
      </c>
      <c r="F84" s="31">
        <v>4735.2299999999996</v>
      </c>
      <c r="G84" s="18"/>
      <c r="H84" s="32">
        <f t="shared" si="4"/>
        <v>0</v>
      </c>
      <c r="I84" s="33"/>
    </row>
    <row r="85" spans="2:9" ht="24.95" customHeight="1" x14ac:dyDescent="0.15">
      <c r="B85" s="29">
        <f t="shared" si="3"/>
        <v>82</v>
      </c>
      <c r="C85" s="34" t="s">
        <v>47</v>
      </c>
      <c r="D85" s="30" t="s">
        <v>24</v>
      </c>
      <c r="E85" s="30">
        <v>1</v>
      </c>
      <c r="F85" s="31">
        <v>8897.11</v>
      </c>
      <c r="G85" s="18"/>
      <c r="H85" s="32">
        <f t="shared" si="4"/>
        <v>0</v>
      </c>
      <c r="I85" s="33"/>
    </row>
    <row r="86" spans="2:9" ht="24.95" customHeight="1" x14ac:dyDescent="0.15">
      <c r="B86" s="29">
        <f t="shared" si="3"/>
        <v>83</v>
      </c>
      <c r="C86" s="34" t="s">
        <v>48</v>
      </c>
      <c r="D86" s="30" t="s">
        <v>49</v>
      </c>
      <c r="E86" s="30">
        <v>208.5</v>
      </c>
      <c r="F86" s="31">
        <v>19.16</v>
      </c>
      <c r="G86" s="18"/>
      <c r="H86" s="32">
        <f t="shared" si="4"/>
        <v>0</v>
      </c>
      <c r="I86" s="33"/>
    </row>
    <row r="87" spans="2:9" ht="24.95" customHeight="1" x14ac:dyDescent="0.15">
      <c r="B87" s="29">
        <f t="shared" si="3"/>
        <v>84</v>
      </c>
      <c r="C87" s="34" t="s">
        <v>50</v>
      </c>
      <c r="D87" s="30" t="s">
        <v>18</v>
      </c>
      <c r="E87" s="30">
        <v>8</v>
      </c>
      <c r="F87" s="31">
        <v>3.42</v>
      </c>
      <c r="G87" s="18"/>
      <c r="H87" s="32">
        <f t="shared" si="4"/>
        <v>0</v>
      </c>
      <c r="I87" s="33"/>
    </row>
    <row r="88" spans="2:9" ht="24.95" customHeight="1" x14ac:dyDescent="0.15">
      <c r="B88" s="29">
        <f t="shared" si="3"/>
        <v>85</v>
      </c>
      <c r="C88" s="34" t="s">
        <v>52</v>
      </c>
      <c r="D88" s="30" t="s">
        <v>49</v>
      </c>
      <c r="E88" s="30">
        <v>8.74</v>
      </c>
      <c r="F88" s="31">
        <v>105.25</v>
      </c>
      <c r="G88" s="18"/>
      <c r="H88" s="32">
        <f t="shared" si="4"/>
        <v>0</v>
      </c>
      <c r="I88" s="33"/>
    </row>
    <row r="89" spans="2:9" ht="24.95" customHeight="1" x14ac:dyDescent="0.15">
      <c r="B89" s="29">
        <f t="shared" si="3"/>
        <v>86</v>
      </c>
      <c r="C89" s="34" t="s">
        <v>53</v>
      </c>
      <c r="D89" s="30" t="s">
        <v>49</v>
      </c>
      <c r="E89" s="30">
        <v>76.912000000000006</v>
      </c>
      <c r="F89" s="31">
        <v>105.35</v>
      </c>
      <c r="G89" s="18"/>
      <c r="H89" s="32">
        <f t="shared" si="4"/>
        <v>0</v>
      </c>
      <c r="I89" s="33"/>
    </row>
    <row r="90" spans="2:9" ht="24.95" customHeight="1" x14ac:dyDescent="0.15">
      <c r="B90" s="29">
        <f t="shared" si="3"/>
        <v>87</v>
      </c>
      <c r="C90" s="34" t="s">
        <v>54</v>
      </c>
      <c r="D90" s="30" t="s">
        <v>37</v>
      </c>
      <c r="E90" s="30">
        <v>56</v>
      </c>
      <c r="F90" s="31">
        <v>17.93</v>
      </c>
      <c r="G90" s="18"/>
      <c r="H90" s="32">
        <f t="shared" si="4"/>
        <v>0</v>
      </c>
      <c r="I90" s="33"/>
    </row>
    <row r="91" spans="2:9" ht="24.95" customHeight="1" x14ac:dyDescent="0.15">
      <c r="B91" s="29">
        <f t="shared" si="3"/>
        <v>88</v>
      </c>
      <c r="C91" s="34" t="s">
        <v>55</v>
      </c>
      <c r="D91" s="30" t="s">
        <v>37</v>
      </c>
      <c r="E91" s="30">
        <v>548</v>
      </c>
      <c r="F91" s="31">
        <v>44.7</v>
      </c>
      <c r="G91" s="18"/>
      <c r="H91" s="32">
        <f t="shared" si="4"/>
        <v>0</v>
      </c>
      <c r="I91" s="33"/>
    </row>
    <row r="92" spans="2:9" ht="24.95" customHeight="1" x14ac:dyDescent="0.15">
      <c r="B92" s="29">
        <f t="shared" si="3"/>
        <v>89</v>
      </c>
      <c r="C92" s="34" t="s">
        <v>56</v>
      </c>
      <c r="D92" s="30" t="s">
        <v>37</v>
      </c>
      <c r="E92" s="30">
        <v>548</v>
      </c>
      <c r="F92" s="31">
        <v>99.24</v>
      </c>
      <c r="G92" s="18"/>
      <c r="H92" s="32">
        <f t="shared" si="4"/>
        <v>0</v>
      </c>
      <c r="I92" s="33"/>
    </row>
    <row r="93" spans="2:9" ht="24.95" customHeight="1" x14ac:dyDescent="0.15">
      <c r="B93" s="29">
        <f t="shared" si="3"/>
        <v>90</v>
      </c>
      <c r="C93" s="34" t="s">
        <v>57</v>
      </c>
      <c r="D93" s="30" t="s">
        <v>37</v>
      </c>
      <c r="E93" s="30">
        <v>548</v>
      </c>
      <c r="F93" s="31">
        <v>138.54</v>
      </c>
      <c r="G93" s="18"/>
      <c r="H93" s="32">
        <f t="shared" si="4"/>
        <v>0</v>
      </c>
      <c r="I93" s="33"/>
    </row>
    <row r="94" spans="2:9" ht="24.95" customHeight="1" x14ac:dyDescent="0.15">
      <c r="B94" s="29">
        <f t="shared" si="3"/>
        <v>91</v>
      </c>
      <c r="C94" s="34" t="s">
        <v>58</v>
      </c>
      <c r="D94" s="30" t="s">
        <v>18</v>
      </c>
      <c r="E94" s="30">
        <v>179</v>
      </c>
      <c r="F94" s="31">
        <v>142.13999999999999</v>
      </c>
      <c r="G94" s="18"/>
      <c r="H94" s="32">
        <f t="shared" si="4"/>
        <v>0</v>
      </c>
      <c r="I94" s="33"/>
    </row>
    <row r="95" spans="2:9" ht="24.95" customHeight="1" x14ac:dyDescent="0.15">
      <c r="B95" s="29">
        <f t="shared" si="3"/>
        <v>92</v>
      </c>
      <c r="C95" s="34" t="s">
        <v>21</v>
      </c>
      <c r="D95" s="30" t="s">
        <v>18</v>
      </c>
      <c r="E95" s="30">
        <v>41</v>
      </c>
      <c r="F95" s="31">
        <v>189.18</v>
      </c>
      <c r="G95" s="18"/>
      <c r="H95" s="32">
        <f t="shared" si="4"/>
        <v>0</v>
      </c>
      <c r="I95" s="33"/>
    </row>
    <row r="96" spans="2:9" ht="24.95" customHeight="1" x14ac:dyDescent="0.15">
      <c r="B96" s="29">
        <f t="shared" si="3"/>
        <v>93</v>
      </c>
      <c r="C96" s="34" t="s">
        <v>59</v>
      </c>
      <c r="D96" s="30" t="s">
        <v>37</v>
      </c>
      <c r="E96" s="30">
        <v>3.2</v>
      </c>
      <c r="F96" s="31">
        <v>1684.05</v>
      </c>
      <c r="G96" s="18"/>
      <c r="H96" s="32">
        <f t="shared" si="4"/>
        <v>0</v>
      </c>
      <c r="I96" s="33"/>
    </row>
    <row r="97" spans="2:9" ht="24.95" customHeight="1" x14ac:dyDescent="0.15">
      <c r="B97" s="29">
        <f t="shared" si="3"/>
        <v>94</v>
      </c>
      <c r="C97" s="34" t="s">
        <v>60</v>
      </c>
      <c r="D97" s="30" t="s">
        <v>37</v>
      </c>
      <c r="E97" s="30">
        <v>19</v>
      </c>
      <c r="F97" s="31">
        <v>99.24</v>
      </c>
      <c r="G97" s="18"/>
      <c r="H97" s="32">
        <f t="shared" si="4"/>
        <v>0</v>
      </c>
      <c r="I97" s="33"/>
    </row>
    <row r="98" spans="2:9" ht="24.95" customHeight="1" x14ac:dyDescent="0.15">
      <c r="B98" s="29">
        <f t="shared" si="3"/>
        <v>95</v>
      </c>
      <c r="C98" s="34" t="s">
        <v>68</v>
      </c>
      <c r="D98" s="30" t="s">
        <v>37</v>
      </c>
      <c r="E98" s="30">
        <v>19</v>
      </c>
      <c r="F98" s="31">
        <v>138.54</v>
      </c>
      <c r="G98" s="18"/>
      <c r="H98" s="32">
        <f t="shared" si="4"/>
        <v>0</v>
      </c>
      <c r="I98" s="33"/>
    </row>
    <row r="99" spans="2:9" ht="24.95" customHeight="1" x14ac:dyDescent="0.15">
      <c r="B99" s="29">
        <f t="shared" si="3"/>
        <v>96</v>
      </c>
      <c r="C99" s="34" t="s">
        <v>62</v>
      </c>
      <c r="D99" s="30" t="s">
        <v>24</v>
      </c>
      <c r="E99" s="30">
        <v>3</v>
      </c>
      <c r="F99" s="31">
        <v>1265.99</v>
      </c>
      <c r="G99" s="18"/>
      <c r="H99" s="32">
        <f t="shared" si="4"/>
        <v>0</v>
      </c>
      <c r="I99" s="33"/>
    </row>
    <row r="100" spans="2:9" ht="24.95" customHeight="1" x14ac:dyDescent="0.15">
      <c r="B100" s="29">
        <f t="shared" ref="B100:B132" si="5">ROW()-3</f>
        <v>97</v>
      </c>
      <c r="C100" s="34" t="s">
        <v>63</v>
      </c>
      <c r="D100" s="30" t="s">
        <v>24</v>
      </c>
      <c r="E100" s="30">
        <v>2</v>
      </c>
      <c r="F100" s="31">
        <v>4503.16</v>
      </c>
      <c r="G100" s="18"/>
      <c r="H100" s="32">
        <f t="shared" si="4"/>
        <v>0</v>
      </c>
      <c r="I100" s="33"/>
    </row>
    <row r="101" spans="2:9" ht="24.95" customHeight="1" x14ac:dyDescent="0.15">
      <c r="B101" s="29">
        <f t="shared" si="5"/>
        <v>98</v>
      </c>
      <c r="C101" s="34" t="s">
        <v>64</v>
      </c>
      <c r="D101" s="30" t="s">
        <v>24</v>
      </c>
      <c r="E101" s="30">
        <v>1</v>
      </c>
      <c r="F101" s="31">
        <v>1594.8</v>
      </c>
      <c r="G101" s="18"/>
      <c r="H101" s="32">
        <f t="shared" si="4"/>
        <v>0</v>
      </c>
      <c r="I101" s="33"/>
    </row>
    <row r="102" spans="2:9" ht="24.95" customHeight="1" x14ac:dyDescent="0.15">
      <c r="B102" s="29">
        <f t="shared" si="5"/>
        <v>99</v>
      </c>
      <c r="C102" s="34" t="s">
        <v>66</v>
      </c>
      <c r="D102" s="30" t="s">
        <v>24</v>
      </c>
      <c r="E102" s="30">
        <v>1</v>
      </c>
      <c r="F102" s="31">
        <v>153.02000000000001</v>
      </c>
      <c r="G102" s="18"/>
      <c r="H102" s="32">
        <f t="shared" si="4"/>
        <v>0</v>
      </c>
      <c r="I102" s="33"/>
    </row>
    <row r="103" spans="2:9" ht="24.95" customHeight="1" x14ac:dyDescent="0.15">
      <c r="B103" s="29">
        <f t="shared" si="5"/>
        <v>100</v>
      </c>
      <c r="C103" s="34" t="s">
        <v>36</v>
      </c>
      <c r="D103" s="30" t="s">
        <v>37</v>
      </c>
      <c r="E103" s="30">
        <v>388</v>
      </c>
      <c r="F103" s="31">
        <v>52.94</v>
      </c>
      <c r="G103" s="18"/>
      <c r="H103" s="32">
        <f t="shared" si="4"/>
        <v>0</v>
      </c>
      <c r="I103" s="33"/>
    </row>
    <row r="104" spans="2:9" ht="24.95" customHeight="1" x14ac:dyDescent="0.15">
      <c r="B104" s="29">
        <f t="shared" si="5"/>
        <v>101</v>
      </c>
      <c r="C104" s="34" t="s">
        <v>60</v>
      </c>
      <c r="D104" s="30" t="s">
        <v>37</v>
      </c>
      <c r="E104" s="30">
        <v>167.2</v>
      </c>
      <c r="F104" s="31">
        <v>99.24</v>
      </c>
      <c r="G104" s="18"/>
      <c r="H104" s="32">
        <f t="shared" si="4"/>
        <v>0</v>
      </c>
      <c r="I104" s="33"/>
    </row>
    <row r="105" spans="2:9" ht="24.95" customHeight="1" x14ac:dyDescent="0.15">
      <c r="B105" s="29">
        <f t="shared" si="5"/>
        <v>102</v>
      </c>
      <c r="C105" s="34" t="s">
        <v>68</v>
      </c>
      <c r="D105" s="30" t="s">
        <v>37</v>
      </c>
      <c r="E105" s="30">
        <v>167.2</v>
      </c>
      <c r="F105" s="31">
        <v>138.54</v>
      </c>
      <c r="G105" s="18"/>
      <c r="H105" s="32">
        <f t="shared" si="4"/>
        <v>0</v>
      </c>
      <c r="I105" s="33"/>
    </row>
    <row r="106" spans="2:9" ht="24.95" customHeight="1" x14ac:dyDescent="0.15">
      <c r="B106" s="29">
        <f t="shared" si="5"/>
        <v>103</v>
      </c>
      <c r="C106" s="34" t="s">
        <v>69</v>
      </c>
      <c r="D106" s="30" t="s">
        <v>70</v>
      </c>
      <c r="E106" s="30">
        <v>0.56659999999999999</v>
      </c>
      <c r="F106" s="31">
        <v>5272.95</v>
      </c>
      <c r="G106" s="18"/>
      <c r="H106" s="32">
        <f t="shared" si="4"/>
        <v>0</v>
      </c>
      <c r="I106" s="33"/>
    </row>
    <row r="107" spans="2:9" ht="24.95" customHeight="1" x14ac:dyDescent="0.15">
      <c r="B107" s="29">
        <f t="shared" si="5"/>
        <v>104</v>
      </c>
      <c r="C107" s="34" t="s">
        <v>76</v>
      </c>
      <c r="D107" s="30" t="s">
        <v>77</v>
      </c>
      <c r="E107" s="30">
        <v>1</v>
      </c>
      <c r="F107" s="31">
        <v>8981.6</v>
      </c>
      <c r="G107" s="18"/>
      <c r="H107" s="32">
        <f t="shared" si="4"/>
        <v>0</v>
      </c>
      <c r="I107" s="33"/>
    </row>
    <row r="108" spans="2:9" ht="24.95" customHeight="1" x14ac:dyDescent="0.15">
      <c r="B108" s="29">
        <f t="shared" si="5"/>
        <v>105</v>
      </c>
      <c r="C108" s="34" t="s">
        <v>78</v>
      </c>
      <c r="D108" s="30" t="s">
        <v>49</v>
      </c>
      <c r="E108" s="30">
        <v>256</v>
      </c>
      <c r="F108" s="31">
        <v>9.2899999999999991</v>
      </c>
      <c r="G108" s="18"/>
      <c r="H108" s="32">
        <f t="shared" si="4"/>
        <v>0</v>
      </c>
      <c r="I108" s="33"/>
    </row>
    <row r="109" spans="2:9" ht="24.95" customHeight="1" x14ac:dyDescent="0.15">
      <c r="B109" s="29">
        <f t="shared" si="5"/>
        <v>106</v>
      </c>
      <c r="C109" s="34" t="s">
        <v>79</v>
      </c>
      <c r="D109" s="30" t="s">
        <v>49</v>
      </c>
      <c r="E109" s="30">
        <v>146</v>
      </c>
      <c r="F109" s="31">
        <v>2.6</v>
      </c>
      <c r="G109" s="18"/>
      <c r="H109" s="32">
        <f t="shared" si="4"/>
        <v>0</v>
      </c>
      <c r="I109" s="33"/>
    </row>
    <row r="110" spans="2:9" ht="24.95" customHeight="1" x14ac:dyDescent="0.15">
      <c r="B110" s="29">
        <f t="shared" si="5"/>
        <v>107</v>
      </c>
      <c r="C110" s="34" t="s">
        <v>80</v>
      </c>
      <c r="D110" s="30" t="s">
        <v>49</v>
      </c>
      <c r="E110" s="30">
        <v>125</v>
      </c>
      <c r="F110" s="31">
        <v>4.5</v>
      </c>
      <c r="G110" s="18"/>
      <c r="H110" s="32">
        <f t="shared" si="4"/>
        <v>0</v>
      </c>
      <c r="I110" s="33"/>
    </row>
    <row r="111" spans="2:9" ht="24.95" customHeight="1" x14ac:dyDescent="0.15">
      <c r="B111" s="29">
        <f t="shared" si="5"/>
        <v>108</v>
      </c>
      <c r="C111" s="34" t="s">
        <v>81</v>
      </c>
      <c r="D111" s="30" t="s">
        <v>49</v>
      </c>
      <c r="E111" s="30">
        <v>1124</v>
      </c>
      <c r="F111" s="31">
        <v>110.44</v>
      </c>
      <c r="G111" s="18"/>
      <c r="H111" s="32">
        <f>ROUND(E111*G111,2)</f>
        <v>0</v>
      </c>
      <c r="I111" s="33"/>
    </row>
    <row r="112" spans="2:9" ht="24.95" customHeight="1" x14ac:dyDescent="0.15">
      <c r="B112" s="29">
        <f t="shared" si="5"/>
        <v>109</v>
      </c>
      <c r="C112" s="34" t="s">
        <v>82</v>
      </c>
      <c r="D112" s="30" t="s">
        <v>49</v>
      </c>
      <c r="E112" s="30">
        <v>283</v>
      </c>
      <c r="F112" s="31">
        <v>71.650000000000006</v>
      </c>
      <c r="G112" s="18"/>
      <c r="H112" s="32">
        <f t="shared" si="4"/>
        <v>0</v>
      </c>
      <c r="I112" s="33"/>
    </row>
    <row r="113" spans="2:9" ht="24.95" customHeight="1" x14ac:dyDescent="0.15">
      <c r="B113" s="29">
        <f t="shared" si="5"/>
        <v>110</v>
      </c>
      <c r="C113" s="34" t="s">
        <v>83</v>
      </c>
      <c r="D113" s="30" t="s">
        <v>49</v>
      </c>
      <c r="E113" s="30">
        <v>22.2</v>
      </c>
      <c r="F113" s="31">
        <v>629.87</v>
      </c>
      <c r="G113" s="18"/>
      <c r="H113" s="32">
        <f t="shared" si="4"/>
        <v>0</v>
      </c>
      <c r="I113" s="33"/>
    </row>
    <row r="114" spans="2:9" ht="24.95" customHeight="1" x14ac:dyDescent="0.15">
      <c r="B114" s="29">
        <f t="shared" si="5"/>
        <v>111</v>
      </c>
      <c r="C114" s="34" t="s">
        <v>84</v>
      </c>
      <c r="D114" s="30" t="s">
        <v>49</v>
      </c>
      <c r="E114" s="30">
        <v>47.7</v>
      </c>
      <c r="F114" s="31">
        <v>691.17</v>
      </c>
      <c r="G114" s="18"/>
      <c r="H114" s="32">
        <f t="shared" si="4"/>
        <v>0</v>
      </c>
      <c r="I114" s="33"/>
    </row>
    <row r="115" spans="2:9" ht="24.95" customHeight="1" x14ac:dyDescent="0.15">
      <c r="B115" s="29">
        <f t="shared" si="5"/>
        <v>112</v>
      </c>
      <c r="C115" s="34" t="s">
        <v>85</v>
      </c>
      <c r="D115" s="30" t="s">
        <v>49</v>
      </c>
      <c r="E115" s="30">
        <v>6.7</v>
      </c>
      <c r="F115" s="31">
        <v>505.47</v>
      </c>
      <c r="G115" s="18"/>
      <c r="H115" s="32">
        <f t="shared" si="4"/>
        <v>0</v>
      </c>
      <c r="I115" s="33"/>
    </row>
    <row r="116" spans="2:9" ht="24.95" customHeight="1" x14ac:dyDescent="0.15">
      <c r="B116" s="29">
        <f t="shared" si="5"/>
        <v>113</v>
      </c>
      <c r="C116" s="34" t="s">
        <v>86</v>
      </c>
      <c r="D116" s="30" t="s">
        <v>37</v>
      </c>
      <c r="E116" s="30">
        <v>251.9</v>
      </c>
      <c r="F116" s="31">
        <v>7.93</v>
      </c>
      <c r="G116" s="18"/>
      <c r="H116" s="32">
        <f t="shared" si="4"/>
        <v>0</v>
      </c>
      <c r="I116" s="33"/>
    </row>
    <row r="117" spans="2:9" ht="24.95" customHeight="1" x14ac:dyDescent="0.15">
      <c r="B117" s="29">
        <f t="shared" si="5"/>
        <v>114</v>
      </c>
      <c r="C117" s="34" t="s">
        <v>87</v>
      </c>
      <c r="D117" s="30" t="s">
        <v>88</v>
      </c>
      <c r="E117" s="30">
        <v>63</v>
      </c>
      <c r="F117" s="31">
        <v>30.43</v>
      </c>
      <c r="G117" s="18"/>
      <c r="H117" s="32">
        <f t="shared" si="4"/>
        <v>0</v>
      </c>
      <c r="I117" s="33"/>
    </row>
    <row r="118" spans="2:9" ht="24.95" customHeight="1" x14ac:dyDescent="0.15">
      <c r="B118" s="29">
        <f t="shared" si="5"/>
        <v>115</v>
      </c>
      <c r="C118" s="34" t="s">
        <v>89</v>
      </c>
      <c r="D118" s="30" t="s">
        <v>49</v>
      </c>
      <c r="E118" s="30">
        <v>33.1</v>
      </c>
      <c r="F118" s="31">
        <v>442.39</v>
      </c>
      <c r="G118" s="18"/>
      <c r="H118" s="32">
        <f t="shared" si="4"/>
        <v>0</v>
      </c>
      <c r="I118" s="33"/>
    </row>
    <row r="119" spans="2:9" ht="24.95" customHeight="1" x14ac:dyDescent="0.15">
      <c r="B119" s="29">
        <f t="shared" si="5"/>
        <v>116</v>
      </c>
      <c r="C119" s="34" t="s">
        <v>90</v>
      </c>
      <c r="D119" s="30" t="s">
        <v>49</v>
      </c>
      <c r="E119" s="30">
        <v>12</v>
      </c>
      <c r="F119" s="31">
        <v>519.33000000000004</v>
      </c>
      <c r="G119" s="18"/>
      <c r="H119" s="32">
        <f t="shared" si="4"/>
        <v>0</v>
      </c>
      <c r="I119" s="33"/>
    </row>
    <row r="120" spans="2:9" ht="24.95" customHeight="1" x14ac:dyDescent="0.15">
      <c r="B120" s="29">
        <f t="shared" si="5"/>
        <v>117</v>
      </c>
      <c r="C120" s="34" t="s">
        <v>91</v>
      </c>
      <c r="D120" s="30" t="s">
        <v>37</v>
      </c>
      <c r="E120" s="30">
        <v>45.6</v>
      </c>
      <c r="F120" s="31">
        <v>15.09</v>
      </c>
      <c r="G120" s="18"/>
      <c r="H120" s="32">
        <f t="shared" si="4"/>
        <v>0</v>
      </c>
      <c r="I120" s="33"/>
    </row>
    <row r="121" spans="2:9" ht="24.95" customHeight="1" x14ac:dyDescent="0.15">
      <c r="B121" s="29">
        <f t="shared" si="5"/>
        <v>118</v>
      </c>
      <c r="C121" s="34" t="s">
        <v>92</v>
      </c>
      <c r="D121" s="30" t="s">
        <v>88</v>
      </c>
      <c r="E121" s="30">
        <v>11</v>
      </c>
      <c r="F121" s="31">
        <v>30.43</v>
      </c>
      <c r="G121" s="18"/>
      <c r="H121" s="32">
        <f t="shared" si="4"/>
        <v>0</v>
      </c>
      <c r="I121" s="33"/>
    </row>
    <row r="122" spans="2:9" ht="24.95" customHeight="1" x14ac:dyDescent="0.15">
      <c r="B122" s="29">
        <f t="shared" si="5"/>
        <v>119</v>
      </c>
      <c r="C122" s="34" t="s">
        <v>93</v>
      </c>
      <c r="D122" s="30" t="s">
        <v>49</v>
      </c>
      <c r="E122" s="30">
        <v>9.8000000000000007</v>
      </c>
      <c r="F122" s="31">
        <v>539.87</v>
      </c>
      <c r="G122" s="18"/>
      <c r="H122" s="32">
        <f t="shared" si="4"/>
        <v>0</v>
      </c>
      <c r="I122" s="33"/>
    </row>
    <row r="123" spans="2:9" ht="24.95" customHeight="1" x14ac:dyDescent="0.15">
      <c r="B123" s="29">
        <f t="shared" si="5"/>
        <v>120</v>
      </c>
      <c r="C123" s="34" t="s">
        <v>94</v>
      </c>
      <c r="D123" s="30" t="s">
        <v>95</v>
      </c>
      <c r="E123" s="30">
        <v>0.06</v>
      </c>
      <c r="F123" s="31">
        <v>16579.37</v>
      </c>
      <c r="G123" s="18"/>
      <c r="H123" s="32">
        <f t="shared" si="4"/>
        <v>0</v>
      </c>
      <c r="I123" s="33"/>
    </row>
    <row r="124" spans="2:9" ht="24.95" customHeight="1" x14ac:dyDescent="0.15">
      <c r="B124" s="29">
        <f t="shared" si="5"/>
        <v>121</v>
      </c>
      <c r="C124" s="34" t="s">
        <v>96</v>
      </c>
      <c r="D124" s="30" t="s">
        <v>49</v>
      </c>
      <c r="E124" s="30">
        <v>92.7</v>
      </c>
      <c r="F124" s="31">
        <v>22.82</v>
      </c>
      <c r="G124" s="18"/>
      <c r="H124" s="32">
        <f t="shared" si="4"/>
        <v>0</v>
      </c>
      <c r="I124" s="33"/>
    </row>
    <row r="125" spans="2:9" ht="24.95" customHeight="1" x14ac:dyDescent="0.15">
      <c r="B125" s="29">
        <f t="shared" si="5"/>
        <v>122</v>
      </c>
      <c r="C125" s="34" t="s">
        <v>97</v>
      </c>
      <c r="D125" s="30" t="s">
        <v>37</v>
      </c>
      <c r="E125" s="30">
        <v>243</v>
      </c>
      <c r="F125" s="31">
        <v>71.12</v>
      </c>
      <c r="G125" s="18"/>
      <c r="H125" s="32">
        <f t="shared" si="4"/>
        <v>0</v>
      </c>
      <c r="I125" s="33"/>
    </row>
    <row r="126" spans="2:9" ht="24.95" customHeight="1" x14ac:dyDescent="0.15">
      <c r="B126" s="29">
        <f t="shared" si="5"/>
        <v>123</v>
      </c>
      <c r="C126" s="34" t="s">
        <v>98</v>
      </c>
      <c r="D126" s="30" t="s">
        <v>37</v>
      </c>
      <c r="E126" s="30">
        <v>354</v>
      </c>
      <c r="F126" s="31">
        <v>23.73</v>
      </c>
      <c r="G126" s="18"/>
      <c r="H126" s="32">
        <f t="shared" si="4"/>
        <v>0</v>
      </c>
      <c r="I126" s="33"/>
    </row>
    <row r="127" spans="2:9" ht="24.95" customHeight="1" x14ac:dyDescent="0.15">
      <c r="B127" s="29">
        <f t="shared" si="5"/>
        <v>124</v>
      </c>
      <c r="C127" s="34" t="s">
        <v>99</v>
      </c>
      <c r="D127" s="30" t="s">
        <v>37</v>
      </c>
      <c r="E127" s="30">
        <v>327</v>
      </c>
      <c r="F127" s="31">
        <v>47.28</v>
      </c>
      <c r="G127" s="18"/>
      <c r="H127" s="32">
        <f t="shared" si="4"/>
        <v>0</v>
      </c>
      <c r="I127" s="33"/>
    </row>
    <row r="128" spans="2:9" ht="24.95" customHeight="1" x14ac:dyDescent="0.15">
      <c r="B128" s="29">
        <f t="shared" si="5"/>
        <v>125</v>
      </c>
      <c r="C128" s="34" t="s">
        <v>100</v>
      </c>
      <c r="D128" s="30" t="s">
        <v>37</v>
      </c>
      <c r="E128" s="30">
        <v>291</v>
      </c>
      <c r="F128" s="31">
        <v>6.53</v>
      </c>
      <c r="G128" s="18"/>
      <c r="H128" s="32">
        <f t="shared" si="4"/>
        <v>0</v>
      </c>
      <c r="I128" s="33"/>
    </row>
    <row r="129" spans="2:9" ht="24.95" customHeight="1" x14ac:dyDescent="0.15">
      <c r="B129" s="29">
        <f t="shared" si="5"/>
        <v>126</v>
      </c>
      <c r="C129" s="34" t="s">
        <v>101</v>
      </c>
      <c r="D129" s="30" t="s">
        <v>37</v>
      </c>
      <c r="E129" s="30">
        <v>291</v>
      </c>
      <c r="F129" s="31">
        <v>110.05</v>
      </c>
      <c r="G129" s="18"/>
      <c r="H129" s="32">
        <f t="shared" si="4"/>
        <v>0</v>
      </c>
      <c r="I129" s="33"/>
    </row>
    <row r="130" spans="2:9" ht="24.95" customHeight="1" x14ac:dyDescent="0.15">
      <c r="B130" s="29">
        <f t="shared" si="5"/>
        <v>127</v>
      </c>
      <c r="C130" s="34" t="s">
        <v>69</v>
      </c>
      <c r="D130" s="30" t="s">
        <v>70</v>
      </c>
      <c r="E130" s="30">
        <v>2.3250000000000002</v>
      </c>
      <c r="F130" s="31">
        <v>8544.2199999999993</v>
      </c>
      <c r="G130" s="18"/>
      <c r="H130" s="32">
        <f t="shared" si="4"/>
        <v>0</v>
      </c>
      <c r="I130" s="33"/>
    </row>
    <row r="131" spans="2:9" ht="24.95" customHeight="1" x14ac:dyDescent="0.15">
      <c r="B131" s="29">
        <f t="shared" si="5"/>
        <v>128</v>
      </c>
      <c r="C131" s="34" t="s">
        <v>102</v>
      </c>
      <c r="D131" s="30" t="s">
        <v>49</v>
      </c>
      <c r="E131" s="30">
        <v>2.97</v>
      </c>
      <c r="F131" s="31">
        <v>1008.27</v>
      </c>
      <c r="G131" s="18"/>
      <c r="H131" s="32">
        <f t="shared" si="4"/>
        <v>0</v>
      </c>
      <c r="I131" s="33"/>
    </row>
    <row r="132" spans="2:9" ht="24.95" customHeight="1" x14ac:dyDescent="0.15">
      <c r="B132" s="29">
        <f t="shared" si="5"/>
        <v>129</v>
      </c>
      <c r="C132" s="34" t="s">
        <v>103</v>
      </c>
      <c r="D132" s="30" t="s">
        <v>18</v>
      </c>
      <c r="E132" s="30">
        <v>20</v>
      </c>
      <c r="F132" s="31">
        <v>3304.22</v>
      </c>
      <c r="G132" s="18"/>
      <c r="H132" s="32">
        <f t="shared" si="4"/>
        <v>0</v>
      </c>
      <c r="I132" s="33"/>
    </row>
    <row r="133" spans="2:9" ht="24.95" customHeight="1" thickBot="1" x14ac:dyDescent="0.2">
      <c r="B133" s="38" t="s">
        <v>104</v>
      </c>
      <c r="C133" s="39"/>
      <c r="D133" s="39"/>
      <c r="E133" s="39"/>
      <c r="F133" s="40"/>
      <c r="G133" s="41"/>
      <c r="H133" s="42">
        <f>SUM(H4:H132)</f>
        <v>68970.61</v>
      </c>
      <c r="I133" s="43"/>
    </row>
  </sheetData>
  <sheetProtection algorithmName="SHA-512" hashValue="CK3SV+5Hk88naZfX8kAZkouRjM088mjnzOUZjhPlQglpEbEDtNTtnrMt+VvrmS5zFKtFp/YTA76JWFxykoEkcA==" saltValue="1mV/0U9Y5BqechHyNYZNIA==" spinCount="100000" sheet="1" objects="1" scenarios="1"/>
  <protectedRanges>
    <protectedRange algorithmName="SHA-512" hashValue="exADJBRSLLNSiJ7QJVMijRDOqH99rUwficAN0WjU/w2zpkFgNRGVO1ptCCpEuAHtQMcYlK/pD/dmqRk2zi2suQ==" saltValue="vJbqvES27T2heVygWZSGfA==" spinCount="100000" sqref="G10:G129" name="区域1"/>
  </protectedRanges>
  <mergeCells count="3">
    <mergeCell ref="B1:I1"/>
    <mergeCell ref="B2:I2"/>
    <mergeCell ref="B133:F133"/>
  </mergeCells>
  <phoneticPr fontId="2" type="noConversion"/>
  <pageMargins left="0.78680555555555554" right="0.59027777777777779" top="0.78680555555555554" bottom="0.78680555555555554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726C9F-3C05-4C39-8412-1E54A86B8CFA}">
  <dimension ref="B1:I160"/>
  <sheetViews>
    <sheetView tabSelected="1" zoomScale="115" zoomScaleNormal="115" zoomScaleSheetLayoutView="100" workbookViewId="0">
      <selection activeCell="H160" sqref="H160"/>
    </sheetView>
  </sheetViews>
  <sheetFormatPr defaultColWidth="9" defaultRowHeight="14.25" x14ac:dyDescent="0.15"/>
  <cols>
    <col min="1" max="1" width="0.75" style="17" customWidth="1"/>
    <col min="2" max="2" width="4.625" style="17" customWidth="1"/>
    <col min="3" max="3" width="34.125" style="17" customWidth="1"/>
    <col min="4" max="4" width="5.625" style="17" customWidth="1"/>
    <col min="5" max="5" width="8.625" style="17" customWidth="1"/>
    <col min="6" max="6" width="9.125" style="17" customWidth="1"/>
    <col min="7" max="7" width="10.375" style="17" customWidth="1"/>
    <col min="8" max="8" width="12.125" style="17" customWidth="1"/>
    <col min="9" max="9" width="9.625" style="17" customWidth="1"/>
    <col min="10" max="10" width="0.75" style="17" customWidth="1"/>
    <col min="11" max="16384" width="9" style="17"/>
  </cols>
  <sheetData>
    <row r="1" spans="2:9" ht="30" customHeight="1" x14ac:dyDescent="0.15">
      <c r="B1" s="19" t="s">
        <v>0</v>
      </c>
      <c r="C1" s="19"/>
      <c r="D1" s="19"/>
      <c r="E1" s="19"/>
      <c r="F1" s="19"/>
      <c r="G1" s="19"/>
      <c r="H1" s="19"/>
      <c r="I1" s="19"/>
    </row>
    <row r="2" spans="2:9" ht="30" customHeight="1" thickBot="1" x14ac:dyDescent="0.2">
      <c r="B2" s="20" t="s">
        <v>133</v>
      </c>
      <c r="C2" s="20"/>
      <c r="D2" s="20"/>
      <c r="E2" s="20"/>
      <c r="F2" s="20"/>
      <c r="G2" s="20"/>
      <c r="H2" s="20"/>
      <c r="I2" s="20"/>
    </row>
    <row r="3" spans="2:9" ht="24.95" customHeight="1" x14ac:dyDescent="0.15">
      <c r="B3" s="16" t="s">
        <v>2</v>
      </c>
      <c r="C3" s="15" t="s">
        <v>3</v>
      </c>
      <c r="D3" s="15" t="s">
        <v>4</v>
      </c>
      <c r="E3" s="15" t="s">
        <v>5</v>
      </c>
      <c r="F3" s="15" t="s">
        <v>6</v>
      </c>
      <c r="G3" s="15" t="s">
        <v>134</v>
      </c>
      <c r="H3" s="15" t="s">
        <v>135</v>
      </c>
      <c r="I3" s="14" t="s">
        <v>7</v>
      </c>
    </row>
    <row r="4" spans="2:9" ht="24.95" customHeight="1" x14ac:dyDescent="0.15">
      <c r="B4" s="10">
        <f t="shared" ref="B4:B35" si="0">ROW()-3</f>
        <v>1</v>
      </c>
      <c r="C4" s="8" t="s">
        <v>8</v>
      </c>
      <c r="D4" s="8" t="s">
        <v>9</v>
      </c>
      <c r="E4" s="8">
        <v>1</v>
      </c>
      <c r="F4" s="7">
        <f>7884.09+7150.57+7516.68</f>
        <v>22551.34</v>
      </c>
      <c r="G4" s="7">
        <f>7884.09+7150.57+7516.68</f>
        <v>22551.34</v>
      </c>
      <c r="H4" s="6">
        <f>ROUND(E4*G4,2)</f>
        <v>22551.34</v>
      </c>
      <c r="I4" s="5" t="s">
        <v>10</v>
      </c>
    </row>
    <row r="5" spans="2:9" ht="24.95" customHeight="1" x14ac:dyDescent="0.15">
      <c r="B5" s="10">
        <f t="shared" si="0"/>
        <v>2</v>
      </c>
      <c r="C5" s="8" t="s">
        <v>11</v>
      </c>
      <c r="D5" s="8" t="s">
        <v>9</v>
      </c>
      <c r="E5" s="8">
        <v>1</v>
      </c>
      <c r="F5" s="7">
        <f>800.24+725.78+762.94</f>
        <v>2288.96</v>
      </c>
      <c r="G5" s="7">
        <f>800.24+725.78+762.94</f>
        <v>2288.96</v>
      </c>
      <c r="H5" s="6">
        <f t="shared" ref="H5:H68" si="1">ROUND(E5*G5,2)</f>
        <v>2288.96</v>
      </c>
      <c r="I5" s="5" t="s">
        <v>10</v>
      </c>
    </row>
    <row r="6" spans="2:9" ht="24.95" customHeight="1" x14ac:dyDescent="0.15">
      <c r="B6" s="10">
        <f t="shared" si="0"/>
        <v>3</v>
      </c>
      <c r="C6" s="9" t="s">
        <v>12</v>
      </c>
      <c r="D6" s="13" t="s">
        <v>13</v>
      </c>
      <c r="E6" s="8">
        <v>1.5</v>
      </c>
      <c r="F6" s="7">
        <v>7500</v>
      </c>
      <c r="G6" s="7">
        <v>7500</v>
      </c>
      <c r="H6" s="6">
        <f t="shared" si="1"/>
        <v>11250</v>
      </c>
      <c r="I6" s="5" t="s">
        <v>10</v>
      </c>
    </row>
    <row r="7" spans="2:9" ht="24.95" customHeight="1" x14ac:dyDescent="0.15">
      <c r="B7" s="10">
        <f t="shared" si="0"/>
        <v>4</v>
      </c>
      <c r="C7" s="9" t="s">
        <v>14</v>
      </c>
      <c r="D7" s="13" t="s">
        <v>13</v>
      </c>
      <c r="E7" s="8">
        <v>1.5</v>
      </c>
      <c r="F7" s="7">
        <v>7500</v>
      </c>
      <c r="G7" s="7">
        <v>7500</v>
      </c>
      <c r="H7" s="6">
        <f t="shared" si="1"/>
        <v>11250</v>
      </c>
      <c r="I7" s="5" t="s">
        <v>10</v>
      </c>
    </row>
    <row r="8" spans="2:9" ht="24.95" customHeight="1" x14ac:dyDescent="0.15">
      <c r="B8" s="10">
        <f t="shared" si="0"/>
        <v>5</v>
      </c>
      <c r="C8" s="9" t="s">
        <v>15</v>
      </c>
      <c r="D8" s="8" t="s">
        <v>13</v>
      </c>
      <c r="E8" s="8">
        <v>4.5</v>
      </c>
      <c r="F8" s="7">
        <v>5984</v>
      </c>
      <c r="G8" s="7">
        <v>5984</v>
      </c>
      <c r="H8" s="6">
        <f t="shared" si="1"/>
        <v>26928</v>
      </c>
      <c r="I8" s="5" t="s">
        <v>10</v>
      </c>
    </row>
    <row r="9" spans="2:9" ht="24.95" customHeight="1" x14ac:dyDescent="0.15">
      <c r="B9" s="10">
        <f t="shared" si="0"/>
        <v>6</v>
      </c>
      <c r="C9" s="12" t="s">
        <v>132</v>
      </c>
      <c r="D9" s="8"/>
      <c r="E9" s="8"/>
      <c r="F9" s="7"/>
      <c r="G9" s="7"/>
      <c r="H9" s="6"/>
      <c r="I9" s="5"/>
    </row>
    <row r="10" spans="2:9" ht="24.95" customHeight="1" x14ac:dyDescent="0.15">
      <c r="B10" s="10">
        <f t="shared" si="0"/>
        <v>7</v>
      </c>
      <c r="C10" s="9" t="s">
        <v>17</v>
      </c>
      <c r="D10" s="8" t="s">
        <v>18</v>
      </c>
      <c r="E10" s="8">
        <v>20</v>
      </c>
      <c r="F10" s="7">
        <v>100</v>
      </c>
      <c r="G10" s="18"/>
      <c r="H10" s="6">
        <f t="shared" si="1"/>
        <v>0</v>
      </c>
      <c r="I10" s="5"/>
    </row>
    <row r="11" spans="2:9" ht="24.95" customHeight="1" x14ac:dyDescent="0.15">
      <c r="B11" s="10">
        <f t="shared" si="0"/>
        <v>8</v>
      </c>
      <c r="C11" s="9" t="s">
        <v>131</v>
      </c>
      <c r="D11" s="8" t="s">
        <v>18</v>
      </c>
      <c r="E11" s="8">
        <v>10</v>
      </c>
      <c r="F11" s="7">
        <v>11.52</v>
      </c>
      <c r="G11" s="18"/>
      <c r="H11" s="6">
        <f t="shared" si="1"/>
        <v>0</v>
      </c>
      <c r="I11" s="11" t="s">
        <v>20</v>
      </c>
    </row>
    <row r="12" spans="2:9" ht="24.95" customHeight="1" x14ac:dyDescent="0.15">
      <c r="B12" s="10">
        <f t="shared" si="0"/>
        <v>9</v>
      </c>
      <c r="C12" s="9" t="s">
        <v>130</v>
      </c>
      <c r="D12" s="8" t="s">
        <v>129</v>
      </c>
      <c r="E12" s="8">
        <v>12</v>
      </c>
      <c r="F12" s="7">
        <v>156.49</v>
      </c>
      <c r="G12" s="18"/>
      <c r="H12" s="6">
        <f t="shared" si="1"/>
        <v>0</v>
      </c>
      <c r="I12" s="11" t="s">
        <v>20</v>
      </c>
    </row>
    <row r="13" spans="2:9" ht="24.95" customHeight="1" x14ac:dyDescent="0.15">
      <c r="B13" s="10">
        <f t="shared" si="0"/>
        <v>10</v>
      </c>
      <c r="C13" s="9" t="s">
        <v>124</v>
      </c>
      <c r="D13" s="8" t="s">
        <v>18</v>
      </c>
      <c r="E13" s="8">
        <v>133</v>
      </c>
      <c r="F13" s="7">
        <v>8.6</v>
      </c>
      <c r="G13" s="18"/>
      <c r="H13" s="6">
        <f t="shared" si="1"/>
        <v>0</v>
      </c>
      <c r="I13" s="11" t="s">
        <v>20</v>
      </c>
    </row>
    <row r="14" spans="2:9" ht="24.95" customHeight="1" x14ac:dyDescent="0.15">
      <c r="B14" s="10">
        <f t="shared" si="0"/>
        <v>11</v>
      </c>
      <c r="C14" s="9" t="s">
        <v>123</v>
      </c>
      <c r="D14" s="8" t="s">
        <v>18</v>
      </c>
      <c r="E14" s="8">
        <v>12</v>
      </c>
      <c r="F14" s="7">
        <v>161.49</v>
      </c>
      <c r="G14" s="18"/>
      <c r="H14" s="6">
        <f t="shared" si="1"/>
        <v>0</v>
      </c>
      <c r="I14" s="11" t="s">
        <v>20</v>
      </c>
    </row>
    <row r="15" spans="2:9" ht="24.95" customHeight="1" x14ac:dyDescent="0.15">
      <c r="B15" s="10">
        <f t="shared" si="0"/>
        <v>12</v>
      </c>
      <c r="C15" s="9" t="s">
        <v>21</v>
      </c>
      <c r="D15" s="8" t="s">
        <v>18</v>
      </c>
      <c r="E15" s="8">
        <v>90</v>
      </c>
      <c r="F15" s="7">
        <v>142.22999999999999</v>
      </c>
      <c r="G15" s="18"/>
      <c r="H15" s="6">
        <f t="shared" si="1"/>
        <v>0</v>
      </c>
      <c r="I15" s="5"/>
    </row>
    <row r="16" spans="2:9" ht="24.95" customHeight="1" x14ac:dyDescent="0.15">
      <c r="B16" s="10">
        <f t="shared" si="0"/>
        <v>13</v>
      </c>
      <c r="C16" s="9" t="s">
        <v>22</v>
      </c>
      <c r="D16" s="8" t="s">
        <v>18</v>
      </c>
      <c r="E16" s="8">
        <v>650</v>
      </c>
      <c r="F16" s="7">
        <v>155.29</v>
      </c>
      <c r="G16" s="18"/>
      <c r="H16" s="6">
        <f t="shared" si="1"/>
        <v>0</v>
      </c>
      <c r="I16" s="5"/>
    </row>
    <row r="17" spans="2:9" ht="24.95" customHeight="1" x14ac:dyDescent="0.15">
      <c r="B17" s="10">
        <f t="shared" si="0"/>
        <v>14</v>
      </c>
      <c r="C17" s="9" t="s">
        <v>23</v>
      </c>
      <c r="D17" s="8" t="s">
        <v>24</v>
      </c>
      <c r="E17" s="8">
        <v>1</v>
      </c>
      <c r="F17" s="7">
        <v>1367.4</v>
      </c>
      <c r="G17" s="18"/>
      <c r="H17" s="6">
        <f t="shared" si="1"/>
        <v>0</v>
      </c>
      <c r="I17" s="5"/>
    </row>
    <row r="18" spans="2:9" ht="24.95" customHeight="1" x14ac:dyDescent="0.15">
      <c r="B18" s="10">
        <f t="shared" si="0"/>
        <v>15</v>
      </c>
      <c r="C18" s="9" t="s">
        <v>25</v>
      </c>
      <c r="D18" s="8" t="s">
        <v>24</v>
      </c>
      <c r="E18" s="8">
        <v>2</v>
      </c>
      <c r="F18" s="7">
        <v>1331.5</v>
      </c>
      <c r="G18" s="18"/>
      <c r="H18" s="6">
        <f t="shared" si="1"/>
        <v>0</v>
      </c>
      <c r="I18" s="5"/>
    </row>
    <row r="19" spans="2:9" ht="24.95" customHeight="1" x14ac:dyDescent="0.15">
      <c r="B19" s="10">
        <f t="shared" si="0"/>
        <v>16</v>
      </c>
      <c r="C19" s="9" t="s">
        <v>26</v>
      </c>
      <c r="D19" s="8" t="s">
        <v>24</v>
      </c>
      <c r="E19" s="8">
        <v>1</v>
      </c>
      <c r="F19" s="7">
        <v>10290.34</v>
      </c>
      <c r="G19" s="18"/>
      <c r="H19" s="6">
        <f t="shared" si="1"/>
        <v>0</v>
      </c>
      <c r="I19" s="5"/>
    </row>
    <row r="20" spans="2:9" ht="24.95" customHeight="1" x14ac:dyDescent="0.15">
      <c r="B20" s="10">
        <f t="shared" si="0"/>
        <v>17</v>
      </c>
      <c r="C20" s="9" t="s">
        <v>128</v>
      </c>
      <c r="D20" s="8" t="s">
        <v>24</v>
      </c>
      <c r="E20" s="8">
        <v>1</v>
      </c>
      <c r="F20" s="7">
        <v>10628.35</v>
      </c>
      <c r="G20" s="18"/>
      <c r="H20" s="6">
        <f t="shared" si="1"/>
        <v>0</v>
      </c>
      <c r="I20" s="5"/>
    </row>
    <row r="21" spans="2:9" ht="24.95" customHeight="1" x14ac:dyDescent="0.15">
      <c r="B21" s="10">
        <f t="shared" si="0"/>
        <v>18</v>
      </c>
      <c r="C21" s="9" t="s">
        <v>29</v>
      </c>
      <c r="D21" s="8" t="s">
        <v>24</v>
      </c>
      <c r="E21" s="8">
        <v>2</v>
      </c>
      <c r="F21" s="7">
        <v>11035.84</v>
      </c>
      <c r="G21" s="18"/>
      <c r="H21" s="6">
        <f t="shared" si="1"/>
        <v>0</v>
      </c>
      <c r="I21" s="5"/>
    </row>
    <row r="22" spans="2:9" ht="24.95" customHeight="1" x14ac:dyDescent="0.15">
      <c r="B22" s="10">
        <f t="shared" si="0"/>
        <v>19</v>
      </c>
      <c r="C22" s="9" t="s">
        <v>30</v>
      </c>
      <c r="D22" s="8" t="s">
        <v>24</v>
      </c>
      <c r="E22" s="8">
        <v>1</v>
      </c>
      <c r="F22" s="7">
        <v>10268.17</v>
      </c>
      <c r="G22" s="18"/>
      <c r="H22" s="6">
        <f t="shared" si="1"/>
        <v>0</v>
      </c>
      <c r="I22" s="5"/>
    </row>
    <row r="23" spans="2:9" ht="24.95" customHeight="1" x14ac:dyDescent="0.15">
      <c r="B23" s="10">
        <f t="shared" si="0"/>
        <v>20</v>
      </c>
      <c r="C23" s="9" t="s">
        <v>31</v>
      </c>
      <c r="D23" s="8" t="s">
        <v>24</v>
      </c>
      <c r="E23" s="8">
        <v>2</v>
      </c>
      <c r="F23" s="7">
        <v>10021.129999999999</v>
      </c>
      <c r="G23" s="18"/>
      <c r="H23" s="6">
        <f t="shared" si="1"/>
        <v>0</v>
      </c>
      <c r="I23" s="5"/>
    </row>
    <row r="24" spans="2:9" ht="24.95" customHeight="1" x14ac:dyDescent="0.15">
      <c r="B24" s="10">
        <f t="shared" si="0"/>
        <v>21</v>
      </c>
      <c r="C24" s="9" t="s">
        <v>116</v>
      </c>
      <c r="D24" s="8" t="s">
        <v>24</v>
      </c>
      <c r="E24" s="8">
        <v>1</v>
      </c>
      <c r="F24" s="7">
        <v>3396.33</v>
      </c>
      <c r="G24" s="18"/>
      <c r="H24" s="6">
        <f t="shared" si="1"/>
        <v>0</v>
      </c>
      <c r="I24" s="5"/>
    </row>
    <row r="25" spans="2:9" ht="24.95" customHeight="1" x14ac:dyDescent="0.15">
      <c r="B25" s="10">
        <f t="shared" si="0"/>
        <v>22</v>
      </c>
      <c r="C25" s="9" t="s">
        <v>32</v>
      </c>
      <c r="D25" s="8" t="s">
        <v>24</v>
      </c>
      <c r="E25" s="8">
        <v>1</v>
      </c>
      <c r="F25" s="7">
        <v>25145.75</v>
      </c>
      <c r="G25" s="18"/>
      <c r="H25" s="6">
        <f t="shared" si="1"/>
        <v>0</v>
      </c>
      <c r="I25" s="5"/>
    </row>
    <row r="26" spans="2:9" ht="24.95" customHeight="1" x14ac:dyDescent="0.15">
      <c r="B26" s="10">
        <f t="shared" si="0"/>
        <v>23</v>
      </c>
      <c r="C26" s="9" t="s">
        <v>33</v>
      </c>
      <c r="D26" s="8" t="s">
        <v>24</v>
      </c>
      <c r="E26" s="8">
        <v>2</v>
      </c>
      <c r="F26" s="7">
        <v>3321.87</v>
      </c>
      <c r="G26" s="18"/>
      <c r="H26" s="6">
        <f t="shared" si="1"/>
        <v>0</v>
      </c>
      <c r="I26" s="5"/>
    </row>
    <row r="27" spans="2:9" ht="24.95" customHeight="1" x14ac:dyDescent="0.15">
      <c r="B27" s="10">
        <f t="shared" si="0"/>
        <v>24</v>
      </c>
      <c r="C27" s="9" t="s">
        <v>34</v>
      </c>
      <c r="D27" s="8" t="s">
        <v>24</v>
      </c>
      <c r="E27" s="8">
        <v>1</v>
      </c>
      <c r="F27" s="7">
        <v>987.22</v>
      </c>
      <c r="G27" s="18"/>
      <c r="H27" s="6">
        <f t="shared" si="1"/>
        <v>0</v>
      </c>
      <c r="I27" s="5"/>
    </row>
    <row r="28" spans="2:9" ht="24.95" customHeight="1" x14ac:dyDescent="0.15">
      <c r="B28" s="10">
        <f t="shared" si="0"/>
        <v>25</v>
      </c>
      <c r="C28" s="9" t="s">
        <v>35</v>
      </c>
      <c r="D28" s="8" t="s">
        <v>24</v>
      </c>
      <c r="E28" s="8">
        <v>2</v>
      </c>
      <c r="F28" s="7">
        <v>1515.57</v>
      </c>
      <c r="G28" s="18"/>
      <c r="H28" s="6">
        <f t="shared" si="1"/>
        <v>0</v>
      </c>
      <c r="I28" s="5"/>
    </row>
    <row r="29" spans="2:9" ht="24.95" customHeight="1" x14ac:dyDescent="0.15">
      <c r="B29" s="10">
        <f t="shared" si="0"/>
        <v>26</v>
      </c>
      <c r="C29" s="9" t="s">
        <v>36</v>
      </c>
      <c r="D29" s="8" t="s">
        <v>37</v>
      </c>
      <c r="E29" s="8">
        <v>124</v>
      </c>
      <c r="F29" s="7">
        <v>48.3</v>
      </c>
      <c r="G29" s="18"/>
      <c r="H29" s="6">
        <f t="shared" si="1"/>
        <v>0</v>
      </c>
      <c r="I29" s="5"/>
    </row>
    <row r="30" spans="2:9" ht="24.95" customHeight="1" x14ac:dyDescent="0.15">
      <c r="B30" s="10">
        <f t="shared" si="0"/>
        <v>27</v>
      </c>
      <c r="C30" s="9" t="s">
        <v>38</v>
      </c>
      <c r="D30" s="8" t="s">
        <v>24</v>
      </c>
      <c r="E30" s="8">
        <v>30</v>
      </c>
      <c r="F30" s="7">
        <v>60.03</v>
      </c>
      <c r="G30" s="18"/>
      <c r="H30" s="6">
        <f t="shared" si="1"/>
        <v>0</v>
      </c>
      <c r="I30" s="5"/>
    </row>
    <row r="31" spans="2:9" ht="24.95" customHeight="1" x14ac:dyDescent="0.15">
      <c r="B31" s="10">
        <f t="shared" si="0"/>
        <v>28</v>
      </c>
      <c r="C31" s="9" t="s">
        <v>39</v>
      </c>
      <c r="D31" s="8" t="s">
        <v>18</v>
      </c>
      <c r="E31" s="8">
        <v>16</v>
      </c>
      <c r="F31" s="7">
        <v>182.25</v>
      </c>
      <c r="G31" s="18"/>
      <c r="H31" s="6">
        <f t="shared" si="1"/>
        <v>0</v>
      </c>
      <c r="I31" s="5"/>
    </row>
    <row r="32" spans="2:9" ht="24.95" customHeight="1" x14ac:dyDescent="0.15">
      <c r="B32" s="10">
        <f t="shared" si="0"/>
        <v>29</v>
      </c>
      <c r="C32" s="9" t="s">
        <v>40</v>
      </c>
      <c r="D32" s="8" t="s">
        <v>37</v>
      </c>
      <c r="E32" s="8">
        <v>30</v>
      </c>
      <c r="F32" s="7">
        <v>304.97000000000003</v>
      </c>
      <c r="G32" s="18"/>
      <c r="H32" s="6">
        <f t="shared" si="1"/>
        <v>0</v>
      </c>
      <c r="I32" s="5"/>
    </row>
    <row r="33" spans="2:9" ht="24.95" customHeight="1" x14ac:dyDescent="0.15">
      <c r="B33" s="10">
        <f t="shared" si="0"/>
        <v>30</v>
      </c>
      <c r="C33" s="9" t="s">
        <v>42</v>
      </c>
      <c r="D33" s="8" t="s">
        <v>24</v>
      </c>
      <c r="E33" s="8">
        <v>12</v>
      </c>
      <c r="F33" s="7">
        <v>104.21</v>
      </c>
      <c r="G33" s="18"/>
      <c r="H33" s="6">
        <f t="shared" si="1"/>
        <v>0</v>
      </c>
      <c r="I33" s="5"/>
    </row>
    <row r="34" spans="2:9" ht="24.95" customHeight="1" x14ac:dyDescent="0.15">
      <c r="B34" s="10">
        <f t="shared" si="0"/>
        <v>31</v>
      </c>
      <c r="C34" s="9" t="s">
        <v>44</v>
      </c>
      <c r="D34" s="8" t="s">
        <v>24</v>
      </c>
      <c r="E34" s="8">
        <v>1</v>
      </c>
      <c r="F34" s="7">
        <v>4734.71</v>
      </c>
      <c r="G34" s="18"/>
      <c r="H34" s="6">
        <f t="shared" si="1"/>
        <v>0</v>
      </c>
      <c r="I34" s="5"/>
    </row>
    <row r="35" spans="2:9" ht="24.95" customHeight="1" x14ac:dyDescent="0.15">
      <c r="B35" s="10">
        <f t="shared" si="0"/>
        <v>32</v>
      </c>
      <c r="C35" s="9" t="s">
        <v>45</v>
      </c>
      <c r="D35" s="8" t="s">
        <v>46</v>
      </c>
      <c r="E35" s="8">
        <v>1</v>
      </c>
      <c r="F35" s="7">
        <v>718.54</v>
      </c>
      <c r="G35" s="18"/>
      <c r="H35" s="6">
        <f t="shared" si="1"/>
        <v>0</v>
      </c>
      <c r="I35" s="5"/>
    </row>
    <row r="36" spans="2:9" ht="24.95" customHeight="1" x14ac:dyDescent="0.15">
      <c r="B36" s="10">
        <f t="shared" ref="B36:B67" si="2">ROW()-3</f>
        <v>33</v>
      </c>
      <c r="C36" s="9" t="s">
        <v>47</v>
      </c>
      <c r="D36" s="8" t="s">
        <v>24</v>
      </c>
      <c r="E36" s="8">
        <v>1</v>
      </c>
      <c r="F36" s="7">
        <v>8915.48</v>
      </c>
      <c r="G36" s="18"/>
      <c r="H36" s="6">
        <f t="shared" si="1"/>
        <v>0</v>
      </c>
      <c r="I36" s="5"/>
    </row>
    <row r="37" spans="2:9" ht="24.95" customHeight="1" x14ac:dyDescent="0.15">
      <c r="B37" s="10">
        <f t="shared" si="2"/>
        <v>34</v>
      </c>
      <c r="C37" s="9" t="s">
        <v>122</v>
      </c>
      <c r="D37" s="8" t="s">
        <v>37</v>
      </c>
      <c r="E37" s="8">
        <v>260</v>
      </c>
      <c r="F37" s="7">
        <v>130</v>
      </c>
      <c r="G37" s="18"/>
      <c r="H37" s="6">
        <f t="shared" si="1"/>
        <v>0</v>
      </c>
      <c r="I37" s="5"/>
    </row>
    <row r="38" spans="2:9" ht="24.95" customHeight="1" x14ac:dyDescent="0.15">
      <c r="B38" s="10">
        <f t="shared" si="2"/>
        <v>35</v>
      </c>
      <c r="C38" s="9" t="s">
        <v>52</v>
      </c>
      <c r="D38" s="8" t="s">
        <v>49</v>
      </c>
      <c r="E38" s="8">
        <v>8.74</v>
      </c>
      <c r="F38" s="7">
        <v>107.65</v>
      </c>
      <c r="G38" s="18"/>
      <c r="H38" s="6">
        <f t="shared" si="1"/>
        <v>0</v>
      </c>
      <c r="I38" s="5"/>
    </row>
    <row r="39" spans="2:9" ht="24.95" customHeight="1" x14ac:dyDescent="0.15">
      <c r="B39" s="10">
        <f t="shared" si="2"/>
        <v>36</v>
      </c>
      <c r="C39" s="9" t="s">
        <v>53</v>
      </c>
      <c r="D39" s="8" t="s">
        <v>49</v>
      </c>
      <c r="E39" s="8">
        <v>76.912000000000006</v>
      </c>
      <c r="F39" s="7">
        <v>107.75</v>
      </c>
      <c r="G39" s="18"/>
      <c r="H39" s="6">
        <f t="shared" si="1"/>
        <v>0</v>
      </c>
      <c r="I39" s="5"/>
    </row>
    <row r="40" spans="2:9" ht="24.95" customHeight="1" x14ac:dyDescent="0.15">
      <c r="B40" s="10">
        <f t="shared" si="2"/>
        <v>37</v>
      </c>
      <c r="C40" s="9" t="s">
        <v>78</v>
      </c>
      <c r="D40" s="8" t="s">
        <v>49</v>
      </c>
      <c r="E40" s="8">
        <v>420</v>
      </c>
      <c r="F40" s="7">
        <v>20.170000000000002</v>
      </c>
      <c r="G40" s="18"/>
      <c r="H40" s="6">
        <f t="shared" si="1"/>
        <v>0</v>
      </c>
      <c r="I40" s="5"/>
    </row>
    <row r="41" spans="2:9" ht="24.95" customHeight="1" x14ac:dyDescent="0.15">
      <c r="B41" s="10">
        <f t="shared" si="2"/>
        <v>38</v>
      </c>
      <c r="C41" s="9" t="s">
        <v>113</v>
      </c>
      <c r="D41" s="8" t="s">
        <v>49</v>
      </c>
      <c r="E41" s="8">
        <v>14.26</v>
      </c>
      <c r="F41" s="7">
        <v>107.82</v>
      </c>
      <c r="G41" s="18"/>
      <c r="H41" s="6">
        <f t="shared" si="1"/>
        <v>0</v>
      </c>
      <c r="I41" s="5"/>
    </row>
    <row r="42" spans="2:9" ht="24.95" customHeight="1" x14ac:dyDescent="0.15">
      <c r="B42" s="10">
        <f t="shared" si="2"/>
        <v>39</v>
      </c>
      <c r="C42" s="9" t="s">
        <v>59</v>
      </c>
      <c r="D42" s="8" t="s">
        <v>37</v>
      </c>
      <c r="E42" s="8">
        <v>3.2</v>
      </c>
      <c r="F42" s="7">
        <v>1500</v>
      </c>
      <c r="G42" s="18"/>
      <c r="H42" s="6">
        <f t="shared" si="1"/>
        <v>0</v>
      </c>
      <c r="I42" s="5"/>
    </row>
    <row r="43" spans="2:9" ht="24.95" customHeight="1" x14ac:dyDescent="0.15">
      <c r="B43" s="10">
        <f t="shared" si="2"/>
        <v>40</v>
      </c>
      <c r="C43" s="9" t="s">
        <v>109</v>
      </c>
      <c r="D43" s="8" t="s">
        <v>37</v>
      </c>
      <c r="E43" s="8">
        <v>19</v>
      </c>
      <c r="F43" s="7">
        <v>98.08</v>
      </c>
      <c r="G43" s="18"/>
      <c r="H43" s="6">
        <f t="shared" si="1"/>
        <v>0</v>
      </c>
      <c r="I43" s="5"/>
    </row>
    <row r="44" spans="2:9" ht="24.95" customHeight="1" x14ac:dyDescent="0.15">
      <c r="B44" s="10">
        <f t="shared" si="2"/>
        <v>41</v>
      </c>
      <c r="C44" s="9" t="s">
        <v>108</v>
      </c>
      <c r="D44" s="8" t="s">
        <v>37</v>
      </c>
      <c r="E44" s="8">
        <v>19</v>
      </c>
      <c r="F44" s="7">
        <v>138.71</v>
      </c>
      <c r="G44" s="18"/>
      <c r="H44" s="6">
        <f t="shared" si="1"/>
        <v>0</v>
      </c>
      <c r="I44" s="5"/>
    </row>
    <row r="45" spans="2:9" ht="24.95" customHeight="1" x14ac:dyDescent="0.15">
      <c r="B45" s="10">
        <f t="shared" si="2"/>
        <v>42</v>
      </c>
      <c r="C45" s="9" t="s">
        <v>127</v>
      </c>
      <c r="D45" s="8" t="s">
        <v>37</v>
      </c>
      <c r="E45" s="8">
        <v>285</v>
      </c>
      <c r="F45" s="7">
        <v>16.21</v>
      </c>
      <c r="G45" s="18"/>
      <c r="H45" s="6">
        <f t="shared" si="1"/>
        <v>0</v>
      </c>
      <c r="I45" s="5"/>
    </row>
    <row r="46" spans="2:9" ht="24.95" customHeight="1" x14ac:dyDescent="0.15">
      <c r="B46" s="10">
        <f t="shared" si="2"/>
        <v>43</v>
      </c>
      <c r="C46" s="9" t="s">
        <v>62</v>
      </c>
      <c r="D46" s="8" t="s">
        <v>24</v>
      </c>
      <c r="E46" s="8">
        <v>3</v>
      </c>
      <c r="F46" s="7">
        <v>1266.82</v>
      </c>
      <c r="G46" s="18"/>
      <c r="H46" s="6">
        <f t="shared" si="1"/>
        <v>0</v>
      </c>
      <c r="I46" s="5"/>
    </row>
    <row r="47" spans="2:9" ht="24.95" customHeight="1" x14ac:dyDescent="0.15">
      <c r="B47" s="10">
        <f t="shared" si="2"/>
        <v>44</v>
      </c>
      <c r="C47" s="9" t="s">
        <v>63</v>
      </c>
      <c r="D47" s="8" t="s">
        <v>24</v>
      </c>
      <c r="E47" s="8">
        <v>1</v>
      </c>
      <c r="F47" s="7">
        <v>4526.43</v>
      </c>
      <c r="G47" s="18"/>
      <c r="H47" s="6">
        <f t="shared" si="1"/>
        <v>0</v>
      </c>
      <c r="I47" s="5"/>
    </row>
    <row r="48" spans="2:9" ht="24.95" customHeight="1" x14ac:dyDescent="0.15">
      <c r="B48" s="10">
        <f t="shared" si="2"/>
        <v>45</v>
      </c>
      <c r="C48" s="9" t="s">
        <v>64</v>
      </c>
      <c r="D48" s="8" t="s">
        <v>24</v>
      </c>
      <c r="E48" s="8">
        <v>1</v>
      </c>
      <c r="F48" s="7">
        <v>1596.03</v>
      </c>
      <c r="G48" s="18"/>
      <c r="H48" s="6">
        <f t="shared" si="1"/>
        <v>0</v>
      </c>
      <c r="I48" s="5"/>
    </row>
    <row r="49" spans="2:9" ht="24.95" customHeight="1" x14ac:dyDescent="0.15">
      <c r="B49" s="10">
        <f t="shared" si="2"/>
        <v>46</v>
      </c>
      <c r="C49" s="9" t="s">
        <v>36</v>
      </c>
      <c r="D49" s="8" t="s">
        <v>37</v>
      </c>
      <c r="E49" s="8">
        <v>123</v>
      </c>
      <c r="F49" s="7">
        <v>53.29</v>
      </c>
      <c r="G49" s="18"/>
      <c r="H49" s="6">
        <f t="shared" si="1"/>
        <v>0</v>
      </c>
      <c r="I49" s="5"/>
    </row>
    <row r="50" spans="2:9" ht="24.95" customHeight="1" x14ac:dyDescent="0.15">
      <c r="B50" s="10">
        <f t="shared" si="2"/>
        <v>47</v>
      </c>
      <c r="C50" s="9" t="s">
        <v>109</v>
      </c>
      <c r="D50" s="8" t="s">
        <v>37</v>
      </c>
      <c r="E50" s="8">
        <v>167.2</v>
      </c>
      <c r="F50" s="7">
        <v>98.08</v>
      </c>
      <c r="G50" s="18"/>
      <c r="H50" s="6">
        <f t="shared" si="1"/>
        <v>0</v>
      </c>
      <c r="I50" s="5"/>
    </row>
    <row r="51" spans="2:9" ht="24.95" customHeight="1" x14ac:dyDescent="0.15">
      <c r="B51" s="10">
        <f t="shared" si="2"/>
        <v>48</v>
      </c>
      <c r="C51" s="9" t="s">
        <v>108</v>
      </c>
      <c r="D51" s="8" t="s">
        <v>37</v>
      </c>
      <c r="E51" s="8">
        <v>167.2</v>
      </c>
      <c r="F51" s="7">
        <v>138.71</v>
      </c>
      <c r="G51" s="18"/>
      <c r="H51" s="6">
        <f t="shared" si="1"/>
        <v>0</v>
      </c>
      <c r="I51" s="5"/>
    </row>
    <row r="52" spans="2:9" ht="24.95" customHeight="1" x14ac:dyDescent="0.15">
      <c r="B52" s="10">
        <f t="shared" si="2"/>
        <v>49</v>
      </c>
      <c r="C52" s="9" t="s">
        <v>69</v>
      </c>
      <c r="D52" s="8" t="s">
        <v>70</v>
      </c>
      <c r="E52" s="8">
        <v>0.56659999999999999</v>
      </c>
      <c r="F52" s="7">
        <v>5277.64</v>
      </c>
      <c r="G52" s="18"/>
      <c r="H52" s="6">
        <f t="shared" si="1"/>
        <v>0</v>
      </c>
      <c r="I52" s="5"/>
    </row>
    <row r="53" spans="2:9" ht="24.95" customHeight="1" x14ac:dyDescent="0.15">
      <c r="B53" s="10">
        <f t="shared" si="2"/>
        <v>50</v>
      </c>
      <c r="C53" s="9" t="s">
        <v>81</v>
      </c>
      <c r="D53" s="8" t="s">
        <v>49</v>
      </c>
      <c r="E53" s="8">
        <v>568</v>
      </c>
      <c r="F53" s="7">
        <v>77.44</v>
      </c>
      <c r="G53" s="18"/>
      <c r="H53" s="6">
        <f t="shared" si="1"/>
        <v>0</v>
      </c>
      <c r="I53" s="5"/>
    </row>
    <row r="54" spans="2:9" ht="24.95" customHeight="1" x14ac:dyDescent="0.15">
      <c r="B54" s="10">
        <f t="shared" si="2"/>
        <v>51</v>
      </c>
      <c r="C54" s="9" t="s">
        <v>126</v>
      </c>
      <c r="D54" s="8" t="s">
        <v>24</v>
      </c>
      <c r="E54" s="8">
        <v>1</v>
      </c>
      <c r="F54" s="7">
        <v>20000</v>
      </c>
      <c r="G54" s="18"/>
      <c r="H54" s="6">
        <f t="shared" si="1"/>
        <v>0</v>
      </c>
      <c r="I54" s="5"/>
    </row>
    <row r="55" spans="2:9" ht="24.95" customHeight="1" x14ac:dyDescent="0.15">
      <c r="B55" s="10">
        <f t="shared" si="2"/>
        <v>52</v>
      </c>
      <c r="C55" s="9" t="s">
        <v>106</v>
      </c>
      <c r="D55" s="8" t="s">
        <v>24</v>
      </c>
      <c r="E55" s="8">
        <v>1</v>
      </c>
      <c r="F55" s="7">
        <v>5014.33</v>
      </c>
      <c r="G55" s="18"/>
      <c r="H55" s="6">
        <f t="shared" si="1"/>
        <v>0</v>
      </c>
      <c r="I55" s="5"/>
    </row>
    <row r="56" spans="2:9" ht="24.95" customHeight="1" x14ac:dyDescent="0.15">
      <c r="B56" s="10">
        <f t="shared" si="2"/>
        <v>53</v>
      </c>
      <c r="C56" s="9" t="s">
        <v>60</v>
      </c>
      <c r="D56" s="8" t="s">
        <v>37</v>
      </c>
      <c r="E56" s="8">
        <v>31</v>
      </c>
      <c r="F56" s="7">
        <v>98.08</v>
      </c>
      <c r="G56" s="18"/>
      <c r="H56" s="6">
        <f t="shared" si="1"/>
        <v>0</v>
      </c>
      <c r="I56" s="5"/>
    </row>
    <row r="57" spans="2:9" ht="24.95" customHeight="1" x14ac:dyDescent="0.15">
      <c r="B57" s="10">
        <f t="shared" si="2"/>
        <v>54</v>
      </c>
      <c r="C57" s="9" t="s">
        <v>61</v>
      </c>
      <c r="D57" s="8" t="s">
        <v>37</v>
      </c>
      <c r="E57" s="8">
        <v>31</v>
      </c>
      <c r="F57" s="7">
        <v>138.71</v>
      </c>
      <c r="G57" s="18"/>
      <c r="H57" s="6">
        <f t="shared" si="1"/>
        <v>0</v>
      </c>
      <c r="I57" s="5"/>
    </row>
    <row r="58" spans="2:9" ht="24.95" customHeight="1" x14ac:dyDescent="0.15">
      <c r="B58" s="10">
        <f t="shared" si="2"/>
        <v>55</v>
      </c>
      <c r="C58" s="12" t="s">
        <v>125</v>
      </c>
      <c r="D58" s="8"/>
      <c r="E58" s="8"/>
      <c r="F58" s="7"/>
      <c r="G58" s="18"/>
      <c r="H58" s="6"/>
      <c r="I58" s="5"/>
    </row>
    <row r="59" spans="2:9" ht="24.95" customHeight="1" x14ac:dyDescent="0.15">
      <c r="B59" s="10">
        <f t="shared" si="2"/>
        <v>56</v>
      </c>
      <c r="C59" s="9" t="s">
        <v>17</v>
      </c>
      <c r="D59" s="8" t="s">
        <v>18</v>
      </c>
      <c r="E59" s="8">
        <v>20</v>
      </c>
      <c r="F59" s="7">
        <v>100</v>
      </c>
      <c r="G59" s="18"/>
      <c r="H59" s="6">
        <f t="shared" si="1"/>
        <v>0</v>
      </c>
      <c r="I59" s="5"/>
    </row>
    <row r="60" spans="2:9" ht="24.95" customHeight="1" x14ac:dyDescent="0.15">
      <c r="B60" s="10">
        <f t="shared" si="2"/>
        <v>57</v>
      </c>
      <c r="C60" s="9" t="s">
        <v>124</v>
      </c>
      <c r="D60" s="8" t="s">
        <v>18</v>
      </c>
      <c r="E60" s="8">
        <v>238</v>
      </c>
      <c r="F60" s="7">
        <v>25.07</v>
      </c>
      <c r="G60" s="18"/>
      <c r="H60" s="6">
        <f t="shared" si="1"/>
        <v>0</v>
      </c>
      <c r="I60" s="11" t="s">
        <v>20</v>
      </c>
    </row>
    <row r="61" spans="2:9" ht="24.95" customHeight="1" x14ac:dyDescent="0.15">
      <c r="B61" s="10">
        <f t="shared" si="2"/>
        <v>58</v>
      </c>
      <c r="C61" s="9" t="s">
        <v>123</v>
      </c>
      <c r="D61" s="8" t="s">
        <v>18</v>
      </c>
      <c r="E61" s="8">
        <v>24</v>
      </c>
      <c r="F61" s="7">
        <v>162.52000000000001</v>
      </c>
      <c r="G61" s="18"/>
      <c r="H61" s="6">
        <f t="shared" si="1"/>
        <v>0</v>
      </c>
      <c r="I61" s="11" t="s">
        <v>20</v>
      </c>
    </row>
    <row r="62" spans="2:9" ht="24.95" customHeight="1" x14ac:dyDescent="0.15">
      <c r="B62" s="10">
        <f t="shared" si="2"/>
        <v>59</v>
      </c>
      <c r="C62" s="9" t="s">
        <v>21</v>
      </c>
      <c r="D62" s="8" t="s">
        <v>18</v>
      </c>
      <c r="E62" s="8">
        <v>145</v>
      </c>
      <c r="F62" s="7">
        <v>142.15</v>
      </c>
      <c r="G62" s="18"/>
      <c r="H62" s="6">
        <f t="shared" si="1"/>
        <v>0</v>
      </c>
      <c r="I62" s="5"/>
    </row>
    <row r="63" spans="2:9" ht="24.95" customHeight="1" x14ac:dyDescent="0.15">
      <c r="B63" s="10">
        <f t="shared" si="2"/>
        <v>60</v>
      </c>
      <c r="C63" s="9" t="s">
        <v>22</v>
      </c>
      <c r="D63" s="8" t="s">
        <v>18</v>
      </c>
      <c r="E63" s="8">
        <v>570</v>
      </c>
      <c r="F63" s="7">
        <v>155.19999999999999</v>
      </c>
      <c r="G63" s="18"/>
      <c r="H63" s="6">
        <f t="shared" si="1"/>
        <v>0</v>
      </c>
      <c r="I63" s="5"/>
    </row>
    <row r="64" spans="2:9" ht="24.95" customHeight="1" x14ac:dyDescent="0.15">
      <c r="B64" s="10">
        <f t="shared" si="2"/>
        <v>61</v>
      </c>
      <c r="C64" s="9" t="s">
        <v>23</v>
      </c>
      <c r="D64" s="8" t="s">
        <v>24</v>
      </c>
      <c r="E64" s="8">
        <v>1</v>
      </c>
      <c r="F64" s="7">
        <v>1366.33</v>
      </c>
      <c r="G64" s="18"/>
      <c r="H64" s="6">
        <f t="shared" si="1"/>
        <v>0</v>
      </c>
      <c r="I64" s="11"/>
    </row>
    <row r="65" spans="2:9" ht="24.95" customHeight="1" x14ac:dyDescent="0.15">
      <c r="B65" s="10">
        <f t="shared" si="2"/>
        <v>62</v>
      </c>
      <c r="C65" s="9" t="s">
        <v>25</v>
      </c>
      <c r="D65" s="8" t="s">
        <v>24</v>
      </c>
      <c r="E65" s="8">
        <v>2</v>
      </c>
      <c r="F65" s="7">
        <v>1330.61</v>
      </c>
      <c r="G65" s="18"/>
      <c r="H65" s="6">
        <f t="shared" si="1"/>
        <v>0</v>
      </c>
      <c r="I65" s="5"/>
    </row>
    <row r="66" spans="2:9" ht="24.95" customHeight="1" x14ac:dyDescent="0.15">
      <c r="B66" s="10">
        <f t="shared" si="2"/>
        <v>63</v>
      </c>
      <c r="C66" s="9" t="s">
        <v>26</v>
      </c>
      <c r="D66" s="8" t="s">
        <v>24</v>
      </c>
      <c r="E66" s="8">
        <v>1</v>
      </c>
      <c r="F66" s="7">
        <v>10284.06</v>
      </c>
      <c r="G66" s="18"/>
      <c r="H66" s="6">
        <f t="shared" si="1"/>
        <v>0</v>
      </c>
      <c r="I66" s="5"/>
    </row>
    <row r="67" spans="2:9" ht="24.95" customHeight="1" x14ac:dyDescent="0.15">
      <c r="B67" s="10">
        <f t="shared" si="2"/>
        <v>64</v>
      </c>
      <c r="C67" s="9" t="s">
        <v>29</v>
      </c>
      <c r="D67" s="8" t="s">
        <v>24</v>
      </c>
      <c r="E67" s="8">
        <v>3</v>
      </c>
      <c r="F67" s="7">
        <v>11044.39</v>
      </c>
      <c r="G67" s="18"/>
      <c r="H67" s="6">
        <f t="shared" si="1"/>
        <v>0</v>
      </c>
      <c r="I67" s="5"/>
    </row>
    <row r="68" spans="2:9" ht="24.95" customHeight="1" x14ac:dyDescent="0.15">
      <c r="B68" s="10">
        <f t="shared" ref="B68:B99" si="3">ROW()-3</f>
        <v>65</v>
      </c>
      <c r="C68" s="9" t="s">
        <v>30</v>
      </c>
      <c r="D68" s="8" t="s">
        <v>24</v>
      </c>
      <c r="E68" s="8">
        <v>1</v>
      </c>
      <c r="F68" s="7">
        <v>10262.06</v>
      </c>
      <c r="G68" s="18"/>
      <c r="H68" s="6">
        <f t="shared" si="1"/>
        <v>0</v>
      </c>
      <c r="I68" s="5"/>
    </row>
    <row r="69" spans="2:9" ht="24.95" customHeight="1" x14ac:dyDescent="0.15">
      <c r="B69" s="10">
        <f t="shared" si="3"/>
        <v>66</v>
      </c>
      <c r="C69" s="9" t="s">
        <v>32</v>
      </c>
      <c r="D69" s="8" t="s">
        <v>24</v>
      </c>
      <c r="E69" s="8">
        <v>1</v>
      </c>
      <c r="F69" s="7">
        <v>25145.93</v>
      </c>
      <c r="G69" s="18"/>
      <c r="H69" s="6">
        <f t="shared" ref="H69:H132" si="4">ROUND(E69*G69,2)</f>
        <v>0</v>
      </c>
      <c r="I69" s="5"/>
    </row>
    <row r="70" spans="2:9" ht="24.95" customHeight="1" x14ac:dyDescent="0.15">
      <c r="B70" s="10">
        <f t="shared" si="3"/>
        <v>67</v>
      </c>
      <c r="C70" s="9" t="s">
        <v>33</v>
      </c>
      <c r="D70" s="8" t="s">
        <v>24</v>
      </c>
      <c r="E70" s="8">
        <v>1</v>
      </c>
      <c r="F70" s="7">
        <v>3321.38</v>
      </c>
      <c r="G70" s="18"/>
      <c r="H70" s="6">
        <f t="shared" si="4"/>
        <v>0</v>
      </c>
      <c r="I70" s="5"/>
    </row>
    <row r="71" spans="2:9" ht="24.95" customHeight="1" x14ac:dyDescent="0.15">
      <c r="B71" s="10">
        <f t="shared" si="3"/>
        <v>68</v>
      </c>
      <c r="C71" s="9" t="s">
        <v>34</v>
      </c>
      <c r="D71" s="8" t="s">
        <v>24</v>
      </c>
      <c r="E71" s="8">
        <v>1</v>
      </c>
      <c r="F71" s="7">
        <v>987.07</v>
      </c>
      <c r="G71" s="18"/>
      <c r="H71" s="6">
        <f t="shared" si="4"/>
        <v>0</v>
      </c>
      <c r="I71" s="5"/>
    </row>
    <row r="72" spans="2:9" ht="24.95" customHeight="1" x14ac:dyDescent="0.15">
      <c r="B72" s="10">
        <f t="shared" si="3"/>
        <v>69</v>
      </c>
      <c r="C72" s="9" t="s">
        <v>35</v>
      </c>
      <c r="D72" s="8" t="s">
        <v>24</v>
      </c>
      <c r="E72" s="8">
        <v>2</v>
      </c>
      <c r="F72" s="7">
        <v>1515.31</v>
      </c>
      <c r="G72" s="18"/>
      <c r="H72" s="6">
        <f t="shared" si="4"/>
        <v>0</v>
      </c>
      <c r="I72" s="5"/>
    </row>
    <row r="73" spans="2:9" ht="24.95" customHeight="1" x14ac:dyDescent="0.15">
      <c r="B73" s="10">
        <f t="shared" si="3"/>
        <v>70</v>
      </c>
      <c r="C73" s="9" t="s">
        <v>36</v>
      </c>
      <c r="D73" s="8" t="s">
        <v>37</v>
      </c>
      <c r="E73" s="8">
        <v>263.5</v>
      </c>
      <c r="F73" s="7">
        <v>47.94</v>
      </c>
      <c r="G73" s="18"/>
      <c r="H73" s="6">
        <f t="shared" si="4"/>
        <v>0</v>
      </c>
      <c r="I73" s="5"/>
    </row>
    <row r="74" spans="2:9" ht="24.95" customHeight="1" x14ac:dyDescent="0.15">
      <c r="B74" s="10">
        <f t="shared" si="3"/>
        <v>71</v>
      </c>
      <c r="C74" s="9" t="s">
        <v>38</v>
      </c>
      <c r="D74" s="8" t="s">
        <v>24</v>
      </c>
      <c r="E74" s="8">
        <v>30</v>
      </c>
      <c r="F74" s="7">
        <v>60.03</v>
      </c>
      <c r="G74" s="18"/>
      <c r="H74" s="6">
        <f t="shared" si="4"/>
        <v>0</v>
      </c>
      <c r="I74" s="5"/>
    </row>
    <row r="75" spans="2:9" ht="24.95" customHeight="1" x14ac:dyDescent="0.15">
      <c r="B75" s="10">
        <f t="shared" si="3"/>
        <v>72</v>
      </c>
      <c r="C75" s="9" t="s">
        <v>39</v>
      </c>
      <c r="D75" s="8" t="s">
        <v>18</v>
      </c>
      <c r="E75" s="8">
        <v>16</v>
      </c>
      <c r="F75" s="7">
        <v>168.09</v>
      </c>
      <c r="G75" s="18"/>
      <c r="H75" s="6">
        <f t="shared" si="4"/>
        <v>0</v>
      </c>
      <c r="I75" s="5"/>
    </row>
    <row r="76" spans="2:9" ht="24.95" customHeight="1" x14ac:dyDescent="0.15">
      <c r="B76" s="10">
        <f t="shared" si="3"/>
        <v>73</v>
      </c>
      <c r="C76" s="9" t="s">
        <v>40</v>
      </c>
      <c r="D76" s="8" t="s">
        <v>37</v>
      </c>
      <c r="E76" s="8">
        <v>31</v>
      </c>
      <c r="F76" s="7">
        <v>304.97000000000003</v>
      </c>
      <c r="G76" s="18"/>
      <c r="H76" s="6">
        <f t="shared" si="4"/>
        <v>0</v>
      </c>
      <c r="I76" s="5"/>
    </row>
    <row r="77" spans="2:9" ht="24.95" customHeight="1" x14ac:dyDescent="0.15">
      <c r="B77" s="10">
        <f t="shared" si="3"/>
        <v>74</v>
      </c>
      <c r="C77" s="9" t="s">
        <v>41</v>
      </c>
      <c r="D77" s="8" t="s">
        <v>24</v>
      </c>
      <c r="E77" s="8">
        <v>14</v>
      </c>
      <c r="F77" s="7">
        <v>15.94</v>
      </c>
      <c r="G77" s="18"/>
      <c r="H77" s="6">
        <f t="shared" si="4"/>
        <v>0</v>
      </c>
      <c r="I77" s="5"/>
    </row>
    <row r="78" spans="2:9" ht="24.95" customHeight="1" x14ac:dyDescent="0.15">
      <c r="B78" s="10">
        <f t="shared" si="3"/>
        <v>75</v>
      </c>
      <c r="C78" s="9" t="s">
        <v>115</v>
      </c>
      <c r="D78" s="8" t="s">
        <v>24</v>
      </c>
      <c r="E78" s="8">
        <v>9</v>
      </c>
      <c r="F78" s="7">
        <v>15.94</v>
      </c>
      <c r="G78" s="18"/>
      <c r="H78" s="6">
        <f t="shared" si="4"/>
        <v>0</v>
      </c>
      <c r="I78" s="5"/>
    </row>
    <row r="79" spans="2:9" ht="24.95" customHeight="1" x14ac:dyDescent="0.15">
      <c r="B79" s="10">
        <f t="shared" si="3"/>
        <v>76</v>
      </c>
      <c r="C79" s="9" t="s">
        <v>42</v>
      </c>
      <c r="D79" s="8" t="s">
        <v>24</v>
      </c>
      <c r="E79" s="8">
        <v>12</v>
      </c>
      <c r="F79" s="7">
        <v>104.21</v>
      </c>
      <c r="G79" s="18"/>
      <c r="H79" s="6">
        <f t="shared" si="4"/>
        <v>0</v>
      </c>
      <c r="I79" s="5"/>
    </row>
    <row r="80" spans="2:9" ht="24.95" customHeight="1" x14ac:dyDescent="0.15">
      <c r="B80" s="10">
        <f t="shared" si="3"/>
        <v>77</v>
      </c>
      <c r="C80" s="9" t="s">
        <v>43</v>
      </c>
      <c r="D80" s="8" t="s">
        <v>18</v>
      </c>
      <c r="E80" s="8">
        <v>229</v>
      </c>
      <c r="F80" s="7">
        <v>22.98</v>
      </c>
      <c r="G80" s="18"/>
      <c r="H80" s="6">
        <f t="shared" si="4"/>
        <v>0</v>
      </c>
      <c r="I80" s="5"/>
    </row>
    <row r="81" spans="2:9" ht="24.95" customHeight="1" x14ac:dyDescent="0.15">
      <c r="B81" s="10">
        <f t="shared" si="3"/>
        <v>78</v>
      </c>
      <c r="C81" s="9" t="s">
        <v>44</v>
      </c>
      <c r="D81" s="8" t="s">
        <v>24</v>
      </c>
      <c r="E81" s="8">
        <v>2</v>
      </c>
      <c r="F81" s="7">
        <v>4735.2299999999996</v>
      </c>
      <c r="G81" s="18"/>
      <c r="H81" s="6">
        <f t="shared" si="4"/>
        <v>0</v>
      </c>
      <c r="I81" s="5"/>
    </row>
    <row r="82" spans="2:9" ht="24.95" customHeight="1" x14ac:dyDescent="0.15">
      <c r="B82" s="10">
        <f t="shared" si="3"/>
        <v>79</v>
      </c>
      <c r="C82" s="9" t="s">
        <v>47</v>
      </c>
      <c r="D82" s="8" t="s">
        <v>24</v>
      </c>
      <c r="E82" s="8">
        <v>1</v>
      </c>
      <c r="F82" s="7">
        <v>8915.48</v>
      </c>
      <c r="G82" s="18"/>
      <c r="H82" s="6">
        <f t="shared" si="4"/>
        <v>0</v>
      </c>
      <c r="I82" s="5"/>
    </row>
    <row r="83" spans="2:9" ht="24.95" customHeight="1" x14ac:dyDescent="0.15">
      <c r="B83" s="10">
        <f t="shared" si="3"/>
        <v>80</v>
      </c>
      <c r="C83" s="9" t="s">
        <v>122</v>
      </c>
      <c r="D83" s="8" t="s">
        <v>37</v>
      </c>
      <c r="E83" s="8">
        <v>138</v>
      </c>
      <c r="F83" s="7">
        <v>130</v>
      </c>
      <c r="G83" s="18"/>
      <c r="H83" s="6">
        <f t="shared" si="4"/>
        <v>0</v>
      </c>
      <c r="I83" s="5"/>
    </row>
    <row r="84" spans="2:9" ht="24.95" customHeight="1" x14ac:dyDescent="0.15">
      <c r="B84" s="10">
        <f t="shared" si="3"/>
        <v>81</v>
      </c>
      <c r="C84" s="9" t="s">
        <v>121</v>
      </c>
      <c r="D84" s="8" t="s">
        <v>118</v>
      </c>
      <c r="E84" s="8">
        <v>2</v>
      </c>
      <c r="F84" s="7">
        <v>8500</v>
      </c>
      <c r="G84" s="18"/>
      <c r="H84" s="6">
        <f t="shared" si="4"/>
        <v>0</v>
      </c>
      <c r="I84" s="5"/>
    </row>
    <row r="85" spans="2:9" ht="24.95" customHeight="1" x14ac:dyDescent="0.15">
      <c r="B85" s="10">
        <f t="shared" si="3"/>
        <v>82</v>
      </c>
      <c r="C85" s="9" t="s">
        <v>120</v>
      </c>
      <c r="D85" s="8" t="s">
        <v>77</v>
      </c>
      <c r="E85" s="8">
        <v>1</v>
      </c>
      <c r="F85" s="7">
        <v>689.6</v>
      </c>
      <c r="G85" s="18"/>
      <c r="H85" s="6">
        <f t="shared" si="4"/>
        <v>0</v>
      </c>
      <c r="I85" s="5"/>
    </row>
    <row r="86" spans="2:9" ht="24.95" customHeight="1" x14ac:dyDescent="0.15">
      <c r="B86" s="10">
        <f t="shared" si="3"/>
        <v>83</v>
      </c>
      <c r="C86" s="9" t="s">
        <v>48</v>
      </c>
      <c r="D86" s="8" t="s">
        <v>49</v>
      </c>
      <c r="E86" s="8">
        <v>36</v>
      </c>
      <c r="F86" s="7">
        <v>19.16</v>
      </c>
      <c r="G86" s="18"/>
      <c r="H86" s="6">
        <f t="shared" si="4"/>
        <v>0</v>
      </c>
      <c r="I86" s="5"/>
    </row>
    <row r="87" spans="2:9" ht="24.95" customHeight="1" x14ac:dyDescent="0.15">
      <c r="B87" s="10">
        <f t="shared" si="3"/>
        <v>84</v>
      </c>
      <c r="C87" s="9" t="s">
        <v>52</v>
      </c>
      <c r="D87" s="8" t="s">
        <v>49</v>
      </c>
      <c r="E87" s="8">
        <v>8.74</v>
      </c>
      <c r="F87" s="7">
        <v>105.25</v>
      </c>
      <c r="G87" s="18"/>
      <c r="H87" s="6">
        <f t="shared" si="4"/>
        <v>0</v>
      </c>
      <c r="I87" s="5"/>
    </row>
    <row r="88" spans="2:9" ht="24.95" customHeight="1" x14ac:dyDescent="0.15">
      <c r="B88" s="10">
        <f t="shared" si="3"/>
        <v>85</v>
      </c>
      <c r="C88" s="9" t="s">
        <v>53</v>
      </c>
      <c r="D88" s="8" t="s">
        <v>49</v>
      </c>
      <c r="E88" s="8">
        <v>76.912000000000006</v>
      </c>
      <c r="F88" s="7">
        <v>105.35</v>
      </c>
      <c r="G88" s="18"/>
      <c r="H88" s="6">
        <f t="shared" si="4"/>
        <v>0</v>
      </c>
      <c r="I88" s="5"/>
    </row>
    <row r="89" spans="2:9" ht="24.95" customHeight="1" x14ac:dyDescent="0.15">
      <c r="B89" s="10">
        <f t="shared" si="3"/>
        <v>86</v>
      </c>
      <c r="C89" s="9" t="s">
        <v>59</v>
      </c>
      <c r="D89" s="8" t="s">
        <v>37</v>
      </c>
      <c r="E89" s="8">
        <v>3.2</v>
      </c>
      <c r="F89" s="7">
        <v>1500</v>
      </c>
      <c r="G89" s="18"/>
      <c r="H89" s="6">
        <f t="shared" si="4"/>
        <v>0</v>
      </c>
      <c r="I89" s="5"/>
    </row>
    <row r="90" spans="2:9" ht="24.95" customHeight="1" x14ac:dyDescent="0.15">
      <c r="B90" s="10">
        <f t="shared" si="3"/>
        <v>87</v>
      </c>
      <c r="C90" s="9" t="s">
        <v>109</v>
      </c>
      <c r="D90" s="8" t="s">
        <v>37</v>
      </c>
      <c r="E90" s="8">
        <v>19</v>
      </c>
      <c r="F90" s="7">
        <v>99.24</v>
      </c>
      <c r="G90" s="18"/>
      <c r="H90" s="6">
        <f t="shared" si="4"/>
        <v>0</v>
      </c>
      <c r="I90" s="5"/>
    </row>
    <row r="91" spans="2:9" ht="24.95" customHeight="1" x14ac:dyDescent="0.15">
      <c r="B91" s="10">
        <f t="shared" si="3"/>
        <v>88</v>
      </c>
      <c r="C91" s="9" t="s">
        <v>108</v>
      </c>
      <c r="D91" s="8" t="s">
        <v>37</v>
      </c>
      <c r="E91" s="8">
        <v>19</v>
      </c>
      <c r="F91" s="7">
        <v>138.54</v>
      </c>
      <c r="G91" s="18"/>
      <c r="H91" s="6">
        <f t="shared" si="4"/>
        <v>0</v>
      </c>
      <c r="I91" s="5"/>
    </row>
    <row r="92" spans="2:9" ht="24.95" customHeight="1" x14ac:dyDescent="0.15">
      <c r="B92" s="10">
        <f t="shared" si="3"/>
        <v>89</v>
      </c>
      <c r="C92" s="9" t="s">
        <v>110</v>
      </c>
      <c r="D92" s="8" t="s">
        <v>37</v>
      </c>
      <c r="E92" s="8">
        <v>120</v>
      </c>
      <c r="F92" s="7">
        <v>44.7</v>
      </c>
      <c r="G92" s="18"/>
      <c r="H92" s="6">
        <f t="shared" si="4"/>
        <v>0</v>
      </c>
      <c r="I92" s="5"/>
    </row>
    <row r="93" spans="2:9" ht="24.95" customHeight="1" x14ac:dyDescent="0.15">
      <c r="B93" s="10">
        <f t="shared" si="3"/>
        <v>90</v>
      </c>
      <c r="C93" s="9" t="s">
        <v>109</v>
      </c>
      <c r="D93" s="8" t="s">
        <v>37</v>
      </c>
      <c r="E93" s="8">
        <v>120</v>
      </c>
      <c r="F93" s="7">
        <v>99.24</v>
      </c>
      <c r="G93" s="18"/>
      <c r="H93" s="6">
        <f t="shared" si="4"/>
        <v>0</v>
      </c>
      <c r="I93" s="5"/>
    </row>
    <row r="94" spans="2:9" ht="24.95" customHeight="1" x14ac:dyDescent="0.15">
      <c r="B94" s="10">
        <f t="shared" si="3"/>
        <v>91</v>
      </c>
      <c r="C94" s="9" t="s">
        <v>108</v>
      </c>
      <c r="D94" s="8" t="s">
        <v>37</v>
      </c>
      <c r="E94" s="8">
        <v>120</v>
      </c>
      <c r="F94" s="7">
        <v>138.54</v>
      </c>
      <c r="G94" s="18"/>
      <c r="H94" s="6">
        <f t="shared" si="4"/>
        <v>0</v>
      </c>
      <c r="I94" s="5"/>
    </row>
    <row r="95" spans="2:9" ht="24.95" customHeight="1" x14ac:dyDescent="0.15">
      <c r="B95" s="10">
        <f t="shared" si="3"/>
        <v>92</v>
      </c>
      <c r="C95" s="9" t="s">
        <v>62</v>
      </c>
      <c r="D95" s="8" t="s">
        <v>24</v>
      </c>
      <c r="E95" s="8">
        <v>3</v>
      </c>
      <c r="F95" s="7">
        <v>1265.99</v>
      </c>
      <c r="G95" s="18"/>
      <c r="H95" s="6">
        <f t="shared" si="4"/>
        <v>0</v>
      </c>
      <c r="I95" s="5"/>
    </row>
    <row r="96" spans="2:9" ht="24.95" customHeight="1" x14ac:dyDescent="0.15">
      <c r="B96" s="10">
        <f t="shared" si="3"/>
        <v>93</v>
      </c>
      <c r="C96" s="9" t="s">
        <v>63</v>
      </c>
      <c r="D96" s="8" t="s">
        <v>24</v>
      </c>
      <c r="E96" s="8">
        <v>1</v>
      </c>
      <c r="F96" s="7">
        <v>4523.16</v>
      </c>
      <c r="G96" s="18"/>
      <c r="H96" s="6">
        <f t="shared" si="4"/>
        <v>0</v>
      </c>
      <c r="I96" s="5"/>
    </row>
    <row r="97" spans="2:9" ht="24.95" customHeight="1" x14ac:dyDescent="0.15">
      <c r="B97" s="10">
        <f t="shared" si="3"/>
        <v>94</v>
      </c>
      <c r="C97" s="9" t="s">
        <v>64</v>
      </c>
      <c r="D97" s="8" t="s">
        <v>24</v>
      </c>
      <c r="E97" s="8">
        <v>1</v>
      </c>
      <c r="F97" s="7">
        <v>1594.8</v>
      </c>
      <c r="G97" s="18"/>
      <c r="H97" s="6">
        <f t="shared" si="4"/>
        <v>0</v>
      </c>
      <c r="I97" s="5"/>
    </row>
    <row r="98" spans="2:9" ht="24.95" customHeight="1" x14ac:dyDescent="0.15">
      <c r="B98" s="10">
        <f t="shared" si="3"/>
        <v>95</v>
      </c>
      <c r="C98" s="9" t="s">
        <v>36</v>
      </c>
      <c r="D98" s="8" t="s">
        <v>37</v>
      </c>
      <c r="E98" s="8">
        <v>1005</v>
      </c>
      <c r="F98" s="7">
        <v>52.94</v>
      </c>
      <c r="G98" s="18"/>
      <c r="H98" s="6">
        <f t="shared" si="4"/>
        <v>0</v>
      </c>
      <c r="I98" s="5"/>
    </row>
    <row r="99" spans="2:9" ht="24.95" customHeight="1" x14ac:dyDescent="0.15">
      <c r="B99" s="10">
        <f t="shared" si="3"/>
        <v>96</v>
      </c>
      <c r="C99" s="9" t="s">
        <v>109</v>
      </c>
      <c r="D99" s="8" t="s">
        <v>37</v>
      </c>
      <c r="E99" s="8">
        <v>167.2</v>
      </c>
      <c r="F99" s="7">
        <v>99.24</v>
      </c>
      <c r="G99" s="18"/>
      <c r="H99" s="6">
        <f t="shared" si="4"/>
        <v>0</v>
      </c>
      <c r="I99" s="5"/>
    </row>
    <row r="100" spans="2:9" ht="24.95" customHeight="1" x14ac:dyDescent="0.15">
      <c r="B100" s="10">
        <f t="shared" ref="B100:B131" si="5">ROW()-3</f>
        <v>97</v>
      </c>
      <c r="C100" s="9" t="s">
        <v>108</v>
      </c>
      <c r="D100" s="8" t="s">
        <v>37</v>
      </c>
      <c r="E100" s="8">
        <v>167.2</v>
      </c>
      <c r="F100" s="7">
        <v>138.54</v>
      </c>
      <c r="G100" s="18"/>
      <c r="H100" s="6">
        <f t="shared" si="4"/>
        <v>0</v>
      </c>
      <c r="I100" s="5"/>
    </row>
    <row r="101" spans="2:9" ht="24.95" customHeight="1" x14ac:dyDescent="0.15">
      <c r="B101" s="10">
        <f t="shared" si="5"/>
        <v>98</v>
      </c>
      <c r="C101" s="9" t="s">
        <v>69</v>
      </c>
      <c r="D101" s="8" t="s">
        <v>70</v>
      </c>
      <c r="E101" s="8">
        <v>0.56659999999999999</v>
      </c>
      <c r="F101" s="7">
        <v>5272.95</v>
      </c>
      <c r="G101" s="18"/>
      <c r="H101" s="6">
        <f t="shared" si="4"/>
        <v>0</v>
      </c>
      <c r="I101" s="5"/>
    </row>
    <row r="102" spans="2:9" ht="24.95" customHeight="1" x14ac:dyDescent="0.15">
      <c r="B102" s="10">
        <f t="shared" si="5"/>
        <v>99</v>
      </c>
      <c r="C102" s="9" t="s">
        <v>119</v>
      </c>
      <c r="D102" s="8" t="s">
        <v>118</v>
      </c>
      <c r="E102" s="8">
        <v>2</v>
      </c>
      <c r="F102" s="7">
        <v>10000</v>
      </c>
      <c r="G102" s="18"/>
      <c r="H102" s="6">
        <f t="shared" si="4"/>
        <v>0</v>
      </c>
      <c r="I102" s="5"/>
    </row>
    <row r="103" spans="2:9" ht="24.95" customHeight="1" x14ac:dyDescent="0.15">
      <c r="B103" s="10">
        <f t="shared" si="5"/>
        <v>100</v>
      </c>
      <c r="C103" s="12" t="s">
        <v>117</v>
      </c>
      <c r="D103" s="8"/>
      <c r="E103" s="8"/>
      <c r="F103" s="7"/>
      <c r="G103" s="18"/>
      <c r="H103" s="6"/>
      <c r="I103" s="5"/>
    </row>
    <row r="104" spans="2:9" ht="24.95" customHeight="1" x14ac:dyDescent="0.15">
      <c r="B104" s="10">
        <f t="shared" si="5"/>
        <v>101</v>
      </c>
      <c r="C104" s="9" t="s">
        <v>17</v>
      </c>
      <c r="D104" s="8" t="s">
        <v>18</v>
      </c>
      <c r="E104" s="8">
        <v>20</v>
      </c>
      <c r="F104" s="7">
        <v>100</v>
      </c>
      <c r="G104" s="18"/>
      <c r="H104" s="6">
        <f t="shared" si="4"/>
        <v>0</v>
      </c>
      <c r="I104" s="5"/>
    </row>
    <row r="105" spans="2:9" ht="24.95" customHeight="1" x14ac:dyDescent="0.15">
      <c r="B105" s="10">
        <f t="shared" si="5"/>
        <v>102</v>
      </c>
      <c r="C105" s="9" t="s">
        <v>19</v>
      </c>
      <c r="D105" s="8" t="s">
        <v>18</v>
      </c>
      <c r="E105" s="8">
        <v>160</v>
      </c>
      <c r="F105" s="7">
        <v>12.48</v>
      </c>
      <c r="G105" s="18"/>
      <c r="H105" s="6">
        <f t="shared" si="4"/>
        <v>0</v>
      </c>
      <c r="I105" s="11" t="s">
        <v>20</v>
      </c>
    </row>
    <row r="106" spans="2:9" ht="24.95" customHeight="1" x14ac:dyDescent="0.15">
      <c r="B106" s="10">
        <f t="shared" si="5"/>
        <v>103</v>
      </c>
      <c r="C106" s="9" t="s">
        <v>21</v>
      </c>
      <c r="D106" s="8" t="s">
        <v>18</v>
      </c>
      <c r="E106" s="8">
        <v>100</v>
      </c>
      <c r="F106" s="7">
        <v>142.21</v>
      </c>
      <c r="G106" s="18"/>
      <c r="H106" s="6">
        <f t="shared" si="4"/>
        <v>0</v>
      </c>
      <c r="I106" s="5"/>
    </row>
    <row r="107" spans="2:9" ht="24.95" customHeight="1" x14ac:dyDescent="0.15">
      <c r="B107" s="10">
        <f t="shared" si="5"/>
        <v>104</v>
      </c>
      <c r="C107" s="9" t="s">
        <v>22</v>
      </c>
      <c r="D107" s="8" t="s">
        <v>18</v>
      </c>
      <c r="E107" s="8">
        <v>345</v>
      </c>
      <c r="F107" s="7">
        <v>155.28</v>
      </c>
      <c r="G107" s="18"/>
      <c r="H107" s="6">
        <f t="shared" si="4"/>
        <v>0</v>
      </c>
      <c r="I107" s="5"/>
    </row>
    <row r="108" spans="2:9" ht="24.95" customHeight="1" x14ac:dyDescent="0.15">
      <c r="B108" s="10">
        <f t="shared" si="5"/>
        <v>105</v>
      </c>
      <c r="C108" s="9" t="s">
        <v>23</v>
      </c>
      <c r="D108" s="8" t="s">
        <v>24</v>
      </c>
      <c r="E108" s="8">
        <v>1</v>
      </c>
      <c r="F108" s="7">
        <v>1367.4</v>
      </c>
      <c r="G108" s="18"/>
      <c r="H108" s="6">
        <f t="shared" si="4"/>
        <v>0</v>
      </c>
      <c r="I108" s="5"/>
    </row>
    <row r="109" spans="2:9" ht="24.95" customHeight="1" x14ac:dyDescent="0.15">
      <c r="B109" s="10">
        <f t="shared" si="5"/>
        <v>106</v>
      </c>
      <c r="C109" s="9" t="s">
        <v>25</v>
      </c>
      <c r="D109" s="8" t="s">
        <v>24</v>
      </c>
      <c r="E109" s="8">
        <v>1</v>
      </c>
      <c r="F109" s="7">
        <v>1336.48</v>
      </c>
      <c r="G109" s="18"/>
      <c r="H109" s="6">
        <f t="shared" si="4"/>
        <v>0</v>
      </c>
      <c r="I109" s="5"/>
    </row>
    <row r="110" spans="2:9" ht="24.95" customHeight="1" x14ac:dyDescent="0.15">
      <c r="B110" s="10">
        <f t="shared" si="5"/>
        <v>107</v>
      </c>
      <c r="C110" s="9" t="s">
        <v>26</v>
      </c>
      <c r="D110" s="8" t="s">
        <v>24</v>
      </c>
      <c r="E110" s="8">
        <v>1</v>
      </c>
      <c r="F110" s="7">
        <v>10290.34</v>
      </c>
      <c r="G110" s="18"/>
      <c r="H110" s="6">
        <f t="shared" si="4"/>
        <v>0</v>
      </c>
      <c r="I110" s="5"/>
    </row>
    <row r="111" spans="2:9" ht="24.95" customHeight="1" x14ac:dyDescent="0.15">
      <c r="B111" s="10">
        <f t="shared" si="5"/>
        <v>108</v>
      </c>
      <c r="C111" s="9" t="s">
        <v>27</v>
      </c>
      <c r="D111" s="8" t="s">
        <v>24</v>
      </c>
      <c r="E111" s="8">
        <v>2</v>
      </c>
      <c r="F111" s="7">
        <v>5248.75</v>
      </c>
      <c r="G111" s="18"/>
      <c r="H111" s="6">
        <f t="shared" si="4"/>
        <v>0</v>
      </c>
      <c r="I111" s="5"/>
    </row>
    <row r="112" spans="2:9" ht="24.95" customHeight="1" x14ac:dyDescent="0.15">
      <c r="B112" s="10">
        <f t="shared" si="5"/>
        <v>109</v>
      </c>
      <c r="C112" s="9" t="s">
        <v>28</v>
      </c>
      <c r="D112" s="8" t="s">
        <v>24</v>
      </c>
      <c r="E112" s="8">
        <v>4</v>
      </c>
      <c r="F112" s="7">
        <v>10650.23</v>
      </c>
      <c r="G112" s="18"/>
      <c r="H112" s="6">
        <f t="shared" si="4"/>
        <v>0</v>
      </c>
      <c r="I112" s="5"/>
    </row>
    <row r="113" spans="2:9" ht="24.95" customHeight="1" x14ac:dyDescent="0.15">
      <c r="B113" s="10">
        <f t="shared" si="5"/>
        <v>110</v>
      </c>
      <c r="C113" s="9" t="s">
        <v>116</v>
      </c>
      <c r="D113" s="8" t="s">
        <v>24</v>
      </c>
      <c r="E113" s="8">
        <v>1</v>
      </c>
      <c r="F113" s="7">
        <v>3396.33</v>
      </c>
      <c r="G113" s="18"/>
      <c r="H113" s="6">
        <f t="shared" si="4"/>
        <v>0</v>
      </c>
      <c r="I113" s="5"/>
    </row>
    <row r="114" spans="2:9" ht="24.95" customHeight="1" x14ac:dyDescent="0.15">
      <c r="B114" s="10">
        <f t="shared" si="5"/>
        <v>111</v>
      </c>
      <c r="C114" s="9" t="s">
        <v>31</v>
      </c>
      <c r="D114" s="8" t="s">
        <v>24</v>
      </c>
      <c r="E114" s="8">
        <v>2</v>
      </c>
      <c r="F114" s="7">
        <v>10021.129999999999</v>
      </c>
      <c r="G114" s="18"/>
      <c r="H114" s="6">
        <f t="shared" si="4"/>
        <v>0</v>
      </c>
      <c r="I114" s="5"/>
    </row>
    <row r="115" spans="2:9" ht="24.95" customHeight="1" x14ac:dyDescent="0.15">
      <c r="B115" s="10">
        <f t="shared" si="5"/>
        <v>112</v>
      </c>
      <c r="C115" s="9" t="s">
        <v>30</v>
      </c>
      <c r="D115" s="8" t="s">
        <v>24</v>
      </c>
      <c r="E115" s="8">
        <v>1</v>
      </c>
      <c r="F115" s="7">
        <v>10268.17</v>
      </c>
      <c r="G115" s="18"/>
      <c r="H115" s="6">
        <f t="shared" si="4"/>
        <v>0</v>
      </c>
      <c r="I115" s="5"/>
    </row>
    <row r="116" spans="2:9" ht="24.95" customHeight="1" x14ac:dyDescent="0.15">
      <c r="B116" s="10">
        <f t="shared" si="5"/>
        <v>113</v>
      </c>
      <c r="C116" s="9" t="s">
        <v>29</v>
      </c>
      <c r="D116" s="8" t="s">
        <v>24</v>
      </c>
      <c r="E116" s="8">
        <v>2</v>
      </c>
      <c r="F116" s="7">
        <v>11035.84</v>
      </c>
      <c r="G116" s="18"/>
      <c r="H116" s="6">
        <f t="shared" si="4"/>
        <v>0</v>
      </c>
      <c r="I116" s="5"/>
    </row>
    <row r="117" spans="2:9" ht="24.95" customHeight="1" x14ac:dyDescent="0.15">
      <c r="B117" s="10">
        <f t="shared" si="5"/>
        <v>114</v>
      </c>
      <c r="C117" s="9" t="s">
        <v>32</v>
      </c>
      <c r="D117" s="8" t="s">
        <v>24</v>
      </c>
      <c r="E117" s="8">
        <v>1</v>
      </c>
      <c r="F117" s="7">
        <v>25145.75</v>
      </c>
      <c r="G117" s="18"/>
      <c r="H117" s="6">
        <f t="shared" si="4"/>
        <v>0</v>
      </c>
      <c r="I117" s="5"/>
    </row>
    <row r="118" spans="2:9" ht="24.95" customHeight="1" x14ac:dyDescent="0.15">
      <c r="B118" s="10">
        <f t="shared" si="5"/>
        <v>115</v>
      </c>
      <c r="C118" s="9" t="s">
        <v>33</v>
      </c>
      <c r="D118" s="8" t="s">
        <v>24</v>
      </c>
      <c r="E118" s="8">
        <v>3</v>
      </c>
      <c r="F118" s="7">
        <v>3321.87</v>
      </c>
      <c r="G118" s="18"/>
      <c r="H118" s="6">
        <f t="shared" si="4"/>
        <v>0</v>
      </c>
      <c r="I118" s="5"/>
    </row>
    <row r="119" spans="2:9" ht="24.95" customHeight="1" x14ac:dyDescent="0.15">
      <c r="B119" s="10">
        <f t="shared" si="5"/>
        <v>116</v>
      </c>
      <c r="C119" s="9" t="s">
        <v>34</v>
      </c>
      <c r="D119" s="8" t="s">
        <v>24</v>
      </c>
      <c r="E119" s="8">
        <v>1</v>
      </c>
      <c r="F119" s="7">
        <v>987.22</v>
      </c>
      <c r="G119" s="18"/>
      <c r="H119" s="6">
        <f t="shared" si="4"/>
        <v>0</v>
      </c>
      <c r="I119" s="5"/>
    </row>
    <row r="120" spans="2:9" ht="24.95" customHeight="1" x14ac:dyDescent="0.15">
      <c r="B120" s="10">
        <f t="shared" si="5"/>
        <v>117</v>
      </c>
      <c r="C120" s="9" t="s">
        <v>35</v>
      </c>
      <c r="D120" s="8" t="s">
        <v>24</v>
      </c>
      <c r="E120" s="8">
        <v>2</v>
      </c>
      <c r="F120" s="7">
        <v>1515.57</v>
      </c>
      <c r="G120" s="18"/>
      <c r="H120" s="6">
        <f t="shared" si="4"/>
        <v>0</v>
      </c>
      <c r="I120" s="5"/>
    </row>
    <row r="121" spans="2:9" ht="24.95" customHeight="1" x14ac:dyDescent="0.15">
      <c r="B121" s="10">
        <f t="shared" si="5"/>
        <v>118</v>
      </c>
      <c r="C121" s="9" t="s">
        <v>36</v>
      </c>
      <c r="D121" s="8" t="s">
        <v>37</v>
      </c>
      <c r="E121" s="8">
        <v>124</v>
      </c>
      <c r="F121" s="7">
        <v>48.3</v>
      </c>
      <c r="G121" s="18"/>
      <c r="H121" s="6">
        <f t="shared" si="4"/>
        <v>0</v>
      </c>
      <c r="I121" s="5"/>
    </row>
    <row r="122" spans="2:9" ht="24.95" customHeight="1" x14ac:dyDescent="0.15">
      <c r="B122" s="10">
        <f t="shared" si="5"/>
        <v>119</v>
      </c>
      <c r="C122" s="9" t="s">
        <v>38</v>
      </c>
      <c r="D122" s="8" t="s">
        <v>24</v>
      </c>
      <c r="E122" s="8">
        <v>30</v>
      </c>
      <c r="F122" s="7">
        <v>60.03</v>
      </c>
      <c r="G122" s="18"/>
      <c r="H122" s="6">
        <f t="shared" si="4"/>
        <v>0</v>
      </c>
      <c r="I122" s="5"/>
    </row>
    <row r="123" spans="2:9" ht="24.95" customHeight="1" x14ac:dyDescent="0.15">
      <c r="B123" s="10">
        <f t="shared" si="5"/>
        <v>120</v>
      </c>
      <c r="C123" s="9" t="s">
        <v>39</v>
      </c>
      <c r="D123" s="8" t="s">
        <v>18</v>
      </c>
      <c r="E123" s="8">
        <v>16</v>
      </c>
      <c r="F123" s="7">
        <v>182.25</v>
      </c>
      <c r="G123" s="18"/>
      <c r="H123" s="6">
        <f t="shared" si="4"/>
        <v>0</v>
      </c>
      <c r="I123" s="5"/>
    </row>
    <row r="124" spans="2:9" ht="24.95" customHeight="1" x14ac:dyDescent="0.15">
      <c r="B124" s="10">
        <f t="shared" si="5"/>
        <v>121</v>
      </c>
      <c r="C124" s="9" t="s">
        <v>40</v>
      </c>
      <c r="D124" s="8" t="s">
        <v>37</v>
      </c>
      <c r="E124" s="8">
        <v>30</v>
      </c>
      <c r="F124" s="7">
        <v>304.97000000000003</v>
      </c>
      <c r="G124" s="18"/>
      <c r="H124" s="6">
        <f t="shared" si="4"/>
        <v>0</v>
      </c>
      <c r="I124" s="5"/>
    </row>
    <row r="125" spans="2:9" ht="24.95" customHeight="1" x14ac:dyDescent="0.15">
      <c r="B125" s="10">
        <f t="shared" si="5"/>
        <v>122</v>
      </c>
      <c r="C125" s="9" t="s">
        <v>115</v>
      </c>
      <c r="D125" s="8" t="s">
        <v>24</v>
      </c>
      <c r="E125" s="8">
        <v>8</v>
      </c>
      <c r="F125" s="7">
        <v>15.94</v>
      </c>
      <c r="G125" s="18"/>
      <c r="H125" s="6">
        <f t="shared" si="4"/>
        <v>0</v>
      </c>
      <c r="I125" s="5"/>
    </row>
    <row r="126" spans="2:9" ht="24.95" customHeight="1" x14ac:dyDescent="0.15">
      <c r="B126" s="10">
        <f t="shared" si="5"/>
        <v>123</v>
      </c>
      <c r="C126" s="9" t="s">
        <v>42</v>
      </c>
      <c r="D126" s="8" t="s">
        <v>24</v>
      </c>
      <c r="E126" s="8">
        <v>12</v>
      </c>
      <c r="F126" s="7">
        <v>104.21</v>
      </c>
      <c r="G126" s="18"/>
      <c r="H126" s="6">
        <f t="shared" si="4"/>
        <v>0</v>
      </c>
      <c r="I126" s="5"/>
    </row>
    <row r="127" spans="2:9" ht="24.95" customHeight="1" x14ac:dyDescent="0.15">
      <c r="B127" s="10">
        <f t="shared" si="5"/>
        <v>124</v>
      </c>
      <c r="C127" s="9" t="s">
        <v>43</v>
      </c>
      <c r="D127" s="8" t="s">
        <v>18</v>
      </c>
      <c r="E127" s="8">
        <v>140</v>
      </c>
      <c r="F127" s="7">
        <v>23.14</v>
      </c>
      <c r="G127" s="18"/>
      <c r="H127" s="6">
        <f t="shared" si="4"/>
        <v>0</v>
      </c>
      <c r="I127" s="5"/>
    </row>
    <row r="128" spans="2:9" ht="24.95" customHeight="1" x14ac:dyDescent="0.15">
      <c r="B128" s="10">
        <f t="shared" si="5"/>
        <v>125</v>
      </c>
      <c r="C128" s="9" t="s">
        <v>44</v>
      </c>
      <c r="D128" s="8" t="s">
        <v>24</v>
      </c>
      <c r="E128" s="8">
        <v>2</v>
      </c>
      <c r="F128" s="7">
        <v>4734.9799999999996</v>
      </c>
      <c r="G128" s="18"/>
      <c r="H128" s="6">
        <f t="shared" si="4"/>
        <v>0</v>
      </c>
      <c r="I128" s="5"/>
    </row>
    <row r="129" spans="2:9" ht="24.95" customHeight="1" x14ac:dyDescent="0.15">
      <c r="B129" s="10">
        <f t="shared" si="5"/>
        <v>126</v>
      </c>
      <c r="C129" s="9" t="s">
        <v>45</v>
      </c>
      <c r="D129" s="8" t="s">
        <v>46</v>
      </c>
      <c r="E129" s="8">
        <v>1</v>
      </c>
      <c r="F129" s="7">
        <v>718.54</v>
      </c>
      <c r="G129" s="18"/>
      <c r="H129" s="6">
        <f t="shared" si="4"/>
        <v>0</v>
      </c>
      <c r="I129" s="5"/>
    </row>
    <row r="130" spans="2:9" ht="24.95" customHeight="1" x14ac:dyDescent="0.15">
      <c r="B130" s="10">
        <f t="shared" si="5"/>
        <v>127</v>
      </c>
      <c r="C130" s="9" t="s">
        <v>47</v>
      </c>
      <c r="D130" s="8" t="s">
        <v>24</v>
      </c>
      <c r="E130" s="8">
        <v>1</v>
      </c>
      <c r="F130" s="7">
        <v>8915.48</v>
      </c>
      <c r="G130" s="18"/>
      <c r="H130" s="6">
        <f t="shared" si="4"/>
        <v>0</v>
      </c>
      <c r="I130" s="5"/>
    </row>
    <row r="131" spans="2:9" ht="24.95" customHeight="1" x14ac:dyDescent="0.15">
      <c r="B131" s="10">
        <f t="shared" si="5"/>
        <v>128</v>
      </c>
      <c r="C131" s="9" t="s">
        <v>114</v>
      </c>
      <c r="D131" s="8" t="s">
        <v>49</v>
      </c>
      <c r="E131" s="8">
        <v>78.2</v>
      </c>
      <c r="F131" s="7">
        <v>107.76</v>
      </c>
      <c r="G131" s="18"/>
      <c r="H131" s="6">
        <f t="shared" si="4"/>
        <v>0</v>
      </c>
      <c r="I131" s="5"/>
    </row>
    <row r="132" spans="2:9" ht="24.95" customHeight="1" x14ac:dyDescent="0.15">
      <c r="B132" s="10">
        <f t="shared" ref="B132:B159" si="6">ROW()-3</f>
        <v>129</v>
      </c>
      <c r="C132" s="9" t="s">
        <v>51</v>
      </c>
      <c r="D132" s="8" t="s">
        <v>49</v>
      </c>
      <c r="E132" s="8">
        <v>2.4</v>
      </c>
      <c r="F132" s="7">
        <v>74.64</v>
      </c>
      <c r="G132" s="18"/>
      <c r="H132" s="6">
        <f t="shared" si="4"/>
        <v>0</v>
      </c>
      <c r="I132" s="5"/>
    </row>
    <row r="133" spans="2:9" ht="24.95" customHeight="1" x14ac:dyDescent="0.15">
      <c r="B133" s="10">
        <f t="shared" si="6"/>
        <v>130</v>
      </c>
      <c r="C133" s="9" t="s">
        <v>52</v>
      </c>
      <c r="D133" s="8" t="s">
        <v>49</v>
      </c>
      <c r="E133" s="8">
        <v>8.74</v>
      </c>
      <c r="F133" s="7">
        <v>107.65</v>
      </c>
      <c r="G133" s="18"/>
      <c r="H133" s="6">
        <f t="shared" ref="H133:H159" si="7">ROUND(E133*G133,2)</f>
        <v>0</v>
      </c>
      <c r="I133" s="5"/>
    </row>
    <row r="134" spans="2:9" ht="24.95" customHeight="1" x14ac:dyDescent="0.15">
      <c r="B134" s="10">
        <f t="shared" si="6"/>
        <v>131</v>
      </c>
      <c r="C134" s="9" t="s">
        <v>53</v>
      </c>
      <c r="D134" s="8" t="s">
        <v>49</v>
      </c>
      <c r="E134" s="8">
        <v>76.912000000000006</v>
      </c>
      <c r="F134" s="7">
        <v>107.75</v>
      </c>
      <c r="G134" s="18"/>
      <c r="H134" s="6">
        <f t="shared" si="7"/>
        <v>0</v>
      </c>
      <c r="I134" s="5"/>
    </row>
    <row r="135" spans="2:9" ht="24.95" customHeight="1" x14ac:dyDescent="0.15">
      <c r="B135" s="10">
        <f t="shared" si="6"/>
        <v>132</v>
      </c>
      <c r="C135" s="9" t="s">
        <v>113</v>
      </c>
      <c r="D135" s="8" t="s">
        <v>49</v>
      </c>
      <c r="E135" s="8">
        <v>5.0599999999999996</v>
      </c>
      <c r="F135" s="7">
        <v>107.93</v>
      </c>
      <c r="G135" s="18"/>
      <c r="H135" s="6">
        <f t="shared" si="7"/>
        <v>0</v>
      </c>
      <c r="I135" s="5"/>
    </row>
    <row r="136" spans="2:9" ht="24.95" customHeight="1" x14ac:dyDescent="0.15">
      <c r="B136" s="10">
        <f t="shared" si="6"/>
        <v>133</v>
      </c>
      <c r="C136" s="9" t="s">
        <v>112</v>
      </c>
      <c r="D136" s="8" t="s">
        <v>37</v>
      </c>
      <c r="E136" s="8">
        <v>28</v>
      </c>
      <c r="F136" s="7">
        <v>100</v>
      </c>
      <c r="G136" s="18"/>
      <c r="H136" s="6">
        <f t="shared" si="7"/>
        <v>0</v>
      </c>
      <c r="I136" s="5"/>
    </row>
    <row r="137" spans="2:9" ht="24.95" customHeight="1" x14ac:dyDescent="0.15">
      <c r="B137" s="10">
        <f t="shared" si="6"/>
        <v>134</v>
      </c>
      <c r="C137" s="9" t="s">
        <v>111</v>
      </c>
      <c r="D137" s="8" t="s">
        <v>37</v>
      </c>
      <c r="E137" s="8">
        <v>320</v>
      </c>
      <c r="F137" s="7">
        <v>18.37</v>
      </c>
      <c r="G137" s="18"/>
      <c r="H137" s="6">
        <f t="shared" si="7"/>
        <v>0</v>
      </c>
      <c r="I137" s="5"/>
    </row>
    <row r="138" spans="2:9" ht="24.95" customHeight="1" x14ac:dyDescent="0.15">
      <c r="B138" s="10">
        <f t="shared" si="6"/>
        <v>135</v>
      </c>
      <c r="C138" s="9" t="s">
        <v>110</v>
      </c>
      <c r="D138" s="8" t="s">
        <v>37</v>
      </c>
      <c r="E138" s="8">
        <v>200</v>
      </c>
      <c r="F138" s="7">
        <v>44.86</v>
      </c>
      <c r="G138" s="18"/>
      <c r="H138" s="6">
        <f t="shared" si="7"/>
        <v>0</v>
      </c>
      <c r="I138" s="5"/>
    </row>
    <row r="139" spans="2:9" ht="24.95" customHeight="1" x14ac:dyDescent="0.15">
      <c r="B139" s="10">
        <f t="shared" si="6"/>
        <v>136</v>
      </c>
      <c r="C139" s="9" t="s">
        <v>109</v>
      </c>
      <c r="D139" s="8" t="s">
        <v>37</v>
      </c>
      <c r="E139" s="8">
        <v>200</v>
      </c>
      <c r="F139" s="7">
        <v>98.08</v>
      </c>
      <c r="G139" s="18"/>
      <c r="H139" s="6">
        <f t="shared" si="7"/>
        <v>0</v>
      </c>
      <c r="I139" s="5"/>
    </row>
    <row r="140" spans="2:9" ht="24.95" customHeight="1" x14ac:dyDescent="0.15">
      <c r="B140" s="10">
        <f t="shared" si="6"/>
        <v>137</v>
      </c>
      <c r="C140" s="9" t="s">
        <v>108</v>
      </c>
      <c r="D140" s="8" t="s">
        <v>37</v>
      </c>
      <c r="E140" s="8">
        <v>200</v>
      </c>
      <c r="F140" s="7">
        <v>138.71</v>
      </c>
      <c r="G140" s="18"/>
      <c r="H140" s="6">
        <f t="shared" si="7"/>
        <v>0</v>
      </c>
      <c r="I140" s="5"/>
    </row>
    <row r="141" spans="2:9" ht="24.95" customHeight="1" x14ac:dyDescent="0.15">
      <c r="B141" s="10">
        <f t="shared" si="6"/>
        <v>138</v>
      </c>
      <c r="C141" s="9" t="s">
        <v>107</v>
      </c>
      <c r="D141" s="8" t="s">
        <v>37</v>
      </c>
      <c r="E141" s="8">
        <v>28</v>
      </c>
      <c r="F141" s="7">
        <v>600</v>
      </c>
      <c r="G141" s="18"/>
      <c r="H141" s="6">
        <f t="shared" si="7"/>
        <v>0</v>
      </c>
      <c r="I141" s="5"/>
    </row>
    <row r="142" spans="2:9" ht="24.95" customHeight="1" x14ac:dyDescent="0.15">
      <c r="B142" s="10">
        <f t="shared" si="6"/>
        <v>139</v>
      </c>
      <c r="C142" s="9" t="s">
        <v>21</v>
      </c>
      <c r="D142" s="8" t="s">
        <v>18</v>
      </c>
      <c r="E142" s="8">
        <v>81.8</v>
      </c>
      <c r="F142" s="7">
        <v>189.18</v>
      </c>
      <c r="G142" s="18"/>
      <c r="H142" s="6">
        <f t="shared" si="7"/>
        <v>0</v>
      </c>
      <c r="I142" s="5"/>
    </row>
    <row r="143" spans="2:9" ht="24.95" customHeight="1" x14ac:dyDescent="0.15">
      <c r="B143" s="10">
        <f t="shared" si="6"/>
        <v>140</v>
      </c>
      <c r="C143" s="9" t="s">
        <v>59</v>
      </c>
      <c r="D143" s="8" t="s">
        <v>37</v>
      </c>
      <c r="E143" s="8">
        <v>2.8</v>
      </c>
      <c r="F143" s="7">
        <v>1500</v>
      </c>
      <c r="G143" s="18"/>
      <c r="H143" s="6">
        <f t="shared" si="7"/>
        <v>0</v>
      </c>
      <c r="I143" s="5"/>
    </row>
    <row r="144" spans="2:9" ht="24.95" customHeight="1" x14ac:dyDescent="0.15">
      <c r="B144" s="10">
        <f t="shared" si="6"/>
        <v>141</v>
      </c>
      <c r="C144" s="9" t="s">
        <v>60</v>
      </c>
      <c r="D144" s="8" t="s">
        <v>37</v>
      </c>
      <c r="E144" s="8">
        <v>19</v>
      </c>
      <c r="F144" s="7">
        <v>98.08</v>
      </c>
      <c r="G144" s="18"/>
      <c r="H144" s="6">
        <f t="shared" si="7"/>
        <v>0</v>
      </c>
      <c r="I144" s="5"/>
    </row>
    <row r="145" spans="2:9" ht="24.95" customHeight="1" x14ac:dyDescent="0.15">
      <c r="B145" s="10">
        <f t="shared" si="6"/>
        <v>142</v>
      </c>
      <c r="C145" s="9" t="s">
        <v>68</v>
      </c>
      <c r="D145" s="8" t="s">
        <v>37</v>
      </c>
      <c r="E145" s="8">
        <v>19</v>
      </c>
      <c r="F145" s="7">
        <v>138.71</v>
      </c>
      <c r="G145" s="18"/>
      <c r="H145" s="6">
        <f t="shared" si="7"/>
        <v>0</v>
      </c>
      <c r="I145" s="5"/>
    </row>
    <row r="146" spans="2:9" ht="24.95" customHeight="1" x14ac:dyDescent="0.15">
      <c r="B146" s="10">
        <f t="shared" si="6"/>
        <v>143</v>
      </c>
      <c r="C146" s="9" t="s">
        <v>42</v>
      </c>
      <c r="D146" s="8" t="s">
        <v>24</v>
      </c>
      <c r="E146" s="8">
        <v>45</v>
      </c>
      <c r="F146" s="7">
        <v>104.21</v>
      </c>
      <c r="G146" s="18"/>
      <c r="H146" s="6">
        <f t="shared" si="7"/>
        <v>0</v>
      </c>
      <c r="I146" s="5"/>
    </row>
    <row r="147" spans="2:9" ht="24.95" customHeight="1" x14ac:dyDescent="0.15">
      <c r="B147" s="10">
        <f t="shared" si="6"/>
        <v>144</v>
      </c>
      <c r="C147" s="9" t="s">
        <v>65</v>
      </c>
      <c r="D147" s="8" t="s">
        <v>24</v>
      </c>
      <c r="E147" s="8">
        <v>1</v>
      </c>
      <c r="F147" s="7">
        <v>1503.47</v>
      </c>
      <c r="G147" s="18"/>
      <c r="H147" s="6">
        <f t="shared" si="7"/>
        <v>0</v>
      </c>
      <c r="I147" s="5"/>
    </row>
    <row r="148" spans="2:9" ht="24.95" customHeight="1" x14ac:dyDescent="0.15">
      <c r="B148" s="10">
        <f t="shared" si="6"/>
        <v>145</v>
      </c>
      <c r="C148" s="9" t="s">
        <v>62</v>
      </c>
      <c r="D148" s="8" t="s">
        <v>24</v>
      </c>
      <c r="E148" s="8">
        <v>2</v>
      </c>
      <c r="F148" s="7">
        <v>1266.82</v>
      </c>
      <c r="G148" s="18"/>
      <c r="H148" s="6">
        <f t="shared" si="7"/>
        <v>0</v>
      </c>
      <c r="I148" s="5"/>
    </row>
    <row r="149" spans="2:9" ht="24.95" customHeight="1" x14ac:dyDescent="0.15">
      <c r="B149" s="10">
        <f t="shared" si="6"/>
        <v>146</v>
      </c>
      <c r="C149" s="9" t="s">
        <v>63</v>
      </c>
      <c r="D149" s="8" t="s">
        <v>24</v>
      </c>
      <c r="E149" s="8">
        <v>3</v>
      </c>
      <c r="F149" s="7">
        <v>4513.08</v>
      </c>
      <c r="G149" s="18"/>
      <c r="H149" s="6">
        <f t="shared" si="7"/>
        <v>0</v>
      </c>
      <c r="I149" s="5"/>
    </row>
    <row r="150" spans="2:9" ht="24.95" customHeight="1" x14ac:dyDescent="0.15">
      <c r="B150" s="10">
        <f t="shared" si="6"/>
        <v>147</v>
      </c>
      <c r="C150" s="9" t="s">
        <v>64</v>
      </c>
      <c r="D150" s="8" t="s">
        <v>24</v>
      </c>
      <c r="E150" s="8">
        <v>1</v>
      </c>
      <c r="F150" s="7">
        <v>1596.03</v>
      </c>
      <c r="G150" s="18"/>
      <c r="H150" s="6">
        <f t="shared" si="7"/>
        <v>0</v>
      </c>
      <c r="I150" s="5"/>
    </row>
    <row r="151" spans="2:9" ht="24.95" customHeight="1" x14ac:dyDescent="0.15">
      <c r="B151" s="10">
        <f t="shared" si="6"/>
        <v>148</v>
      </c>
      <c r="C151" s="9" t="s">
        <v>66</v>
      </c>
      <c r="D151" s="8" t="s">
        <v>24</v>
      </c>
      <c r="E151" s="8">
        <v>1</v>
      </c>
      <c r="F151" s="7">
        <v>153.06</v>
      </c>
      <c r="G151" s="18"/>
      <c r="H151" s="6">
        <f t="shared" si="7"/>
        <v>0</v>
      </c>
      <c r="I151" s="5"/>
    </row>
    <row r="152" spans="2:9" ht="24.95" customHeight="1" x14ac:dyDescent="0.15">
      <c r="B152" s="10">
        <f t="shared" si="6"/>
        <v>149</v>
      </c>
      <c r="C152" s="9" t="s">
        <v>36</v>
      </c>
      <c r="D152" s="8" t="s">
        <v>37</v>
      </c>
      <c r="E152" s="8">
        <v>325</v>
      </c>
      <c r="F152" s="7">
        <v>53.29</v>
      </c>
      <c r="G152" s="18"/>
      <c r="H152" s="6">
        <f t="shared" si="7"/>
        <v>0</v>
      </c>
      <c r="I152" s="5"/>
    </row>
    <row r="153" spans="2:9" ht="24.95" customHeight="1" x14ac:dyDescent="0.15">
      <c r="B153" s="10">
        <f t="shared" si="6"/>
        <v>150</v>
      </c>
      <c r="C153" s="9" t="s">
        <v>60</v>
      </c>
      <c r="D153" s="8" t="s">
        <v>37</v>
      </c>
      <c r="E153" s="8">
        <v>167.2</v>
      </c>
      <c r="F153" s="7">
        <v>98.08</v>
      </c>
      <c r="G153" s="18"/>
      <c r="H153" s="6">
        <f t="shared" si="7"/>
        <v>0</v>
      </c>
      <c r="I153" s="5"/>
    </row>
    <row r="154" spans="2:9" ht="24.95" customHeight="1" x14ac:dyDescent="0.15">
      <c r="B154" s="10">
        <f t="shared" si="6"/>
        <v>151</v>
      </c>
      <c r="C154" s="9" t="s">
        <v>68</v>
      </c>
      <c r="D154" s="8" t="s">
        <v>37</v>
      </c>
      <c r="E154" s="8">
        <v>167.2</v>
      </c>
      <c r="F154" s="7">
        <v>138.71</v>
      </c>
      <c r="G154" s="18"/>
      <c r="H154" s="6">
        <f t="shared" si="7"/>
        <v>0</v>
      </c>
      <c r="I154" s="5"/>
    </row>
    <row r="155" spans="2:9" ht="24.95" customHeight="1" x14ac:dyDescent="0.15">
      <c r="B155" s="10">
        <f t="shared" si="6"/>
        <v>152</v>
      </c>
      <c r="C155" s="9" t="s">
        <v>69</v>
      </c>
      <c r="D155" s="8" t="s">
        <v>70</v>
      </c>
      <c r="E155" s="8">
        <v>0.56659999999999999</v>
      </c>
      <c r="F155" s="7">
        <v>5277.64</v>
      </c>
      <c r="G155" s="18"/>
      <c r="H155" s="6">
        <f t="shared" si="7"/>
        <v>0</v>
      </c>
      <c r="I155" s="5"/>
    </row>
    <row r="156" spans="2:9" ht="24.95" customHeight="1" x14ac:dyDescent="0.15">
      <c r="B156" s="10">
        <f t="shared" si="6"/>
        <v>153</v>
      </c>
      <c r="C156" s="9" t="s">
        <v>106</v>
      </c>
      <c r="D156" s="8" t="s">
        <v>24</v>
      </c>
      <c r="E156" s="8">
        <v>1</v>
      </c>
      <c r="F156" s="7">
        <v>11048.94</v>
      </c>
      <c r="G156" s="18"/>
      <c r="H156" s="6">
        <f t="shared" si="7"/>
        <v>0</v>
      </c>
      <c r="I156" s="5"/>
    </row>
    <row r="157" spans="2:9" ht="24.95" customHeight="1" x14ac:dyDescent="0.15">
      <c r="B157" s="10">
        <f t="shared" si="6"/>
        <v>154</v>
      </c>
      <c r="C157" s="9" t="s">
        <v>60</v>
      </c>
      <c r="D157" s="8" t="s">
        <v>37</v>
      </c>
      <c r="E157" s="8">
        <v>11</v>
      </c>
      <c r="F157" s="7">
        <v>98.08</v>
      </c>
      <c r="G157" s="18"/>
      <c r="H157" s="6">
        <f t="shared" si="7"/>
        <v>0</v>
      </c>
      <c r="I157" s="5"/>
    </row>
    <row r="158" spans="2:9" ht="24.95" customHeight="1" x14ac:dyDescent="0.15">
      <c r="B158" s="10">
        <f t="shared" si="6"/>
        <v>155</v>
      </c>
      <c r="C158" s="9" t="s">
        <v>68</v>
      </c>
      <c r="D158" s="8" t="s">
        <v>37</v>
      </c>
      <c r="E158" s="8">
        <v>11</v>
      </c>
      <c r="F158" s="7">
        <v>138.71</v>
      </c>
      <c r="G158" s="18"/>
      <c r="H158" s="6">
        <f t="shared" si="7"/>
        <v>0</v>
      </c>
      <c r="I158" s="5"/>
    </row>
    <row r="159" spans="2:9" ht="24.95" customHeight="1" x14ac:dyDescent="0.15">
      <c r="B159" s="10">
        <f t="shared" si="6"/>
        <v>156</v>
      </c>
      <c r="C159" s="9" t="s">
        <v>105</v>
      </c>
      <c r="D159" s="8" t="s">
        <v>18</v>
      </c>
      <c r="E159" s="8">
        <v>57</v>
      </c>
      <c r="F159" s="7">
        <v>49.29</v>
      </c>
      <c r="G159" s="18"/>
      <c r="H159" s="6">
        <f t="shared" si="7"/>
        <v>0</v>
      </c>
      <c r="I159" s="5"/>
    </row>
    <row r="160" spans="2:9" ht="24.95" customHeight="1" thickBot="1" x14ac:dyDescent="0.2">
      <c r="B160" s="21" t="s">
        <v>104</v>
      </c>
      <c r="C160" s="22"/>
      <c r="D160" s="22"/>
      <c r="E160" s="22"/>
      <c r="F160" s="23"/>
      <c r="G160" s="4"/>
      <c r="H160" s="3">
        <f>SUM(H4:H159)</f>
        <v>74268.3</v>
      </c>
      <c r="I160" s="2"/>
    </row>
  </sheetData>
  <sheetProtection algorithmName="SHA-512" hashValue="N51idMmliNKaGuz7LaYf2XsaAy+N9MoPhvu0r9t/66Zg7segXSPISOGiqtJljolVrbH/26RukvhlXeYbJdOQaw==" saltValue="ZFNJzspnyF7L7HkYTaVL+A==" spinCount="100000" sheet="1" objects="1" scenarios="1"/>
  <protectedRanges>
    <protectedRange sqref="G10:G159" name="区域1"/>
  </protectedRanges>
  <mergeCells count="3">
    <mergeCell ref="B1:I1"/>
    <mergeCell ref="B2:I2"/>
    <mergeCell ref="B160:F160"/>
  </mergeCells>
  <phoneticPr fontId="2" type="noConversion"/>
  <pageMargins left="0.78680555555555554" right="0.59027777777777779" top="0.78680555555555554" bottom="0.78680555555555554" header="0.5" footer="0.5"/>
  <pageSetup paperSize="9" orientation="portrait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合同包1 </vt:lpstr>
      <vt:lpstr>合同包2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e36302</cp:lastModifiedBy>
  <dcterms:created xsi:type="dcterms:W3CDTF">2023-05-12T11:15:00Z</dcterms:created>
  <dcterms:modified xsi:type="dcterms:W3CDTF">2026-04-27T08:48:13Z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2052-0.0.0.0</vt:lpwstr>
  </property>
</Properties>
</file>