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高控制价工程量清单" sheetId="7" r:id="rId1"/>
    <sheet name="报价工程量清单" sheetId="10" r:id="rId2"/>
  </sheets>
  <definedNames>
    <definedName name="_xlnm.Print_Area" localSheetId="0">最高控制价工程量清单!$A$1:$G$51</definedName>
    <definedName name="_xlnm.Print_Titles" localSheetId="0">最高控制价工程量清单!$1:$3</definedName>
    <definedName name="_xlnm.Print_Area" localSheetId="1">报价工程量清单!$A$1:$H$51</definedName>
    <definedName name="_xlnm.Print_Titles" localSheetId="1">报价工程量清单!$1:$3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<sst xmlns="http://schemas.openxmlformats.org/spreadsheetml/2006/main" count="488" uniqueCount="167">
  <si>
    <t>工程量清单</t>
  </si>
  <si>
    <t>项目名称：福泉、福州等高速公路路基边坡加固维修工程</t>
  </si>
  <si>
    <t>序号</t>
  </si>
  <si>
    <t>工程名称</t>
  </si>
  <si>
    <t>单位</t>
  </si>
  <si>
    <t>工程量</t>
  </si>
  <si>
    <t>最高单价
（不含税）</t>
  </si>
  <si>
    <t xml:space="preserve">小计
（不含税）
</t>
  </si>
  <si>
    <t>备注</t>
  </si>
  <si>
    <t>一</t>
  </si>
  <si>
    <t>临时工程</t>
  </si>
  <si>
    <t/>
  </si>
  <si>
    <t>1</t>
  </si>
  <si>
    <t>保通临时安全设施</t>
  </si>
  <si>
    <t>台班</t>
  </si>
  <si>
    <t>36</t>
  </si>
  <si>
    <t>670.76</t>
  </si>
  <si>
    <t>2</t>
  </si>
  <si>
    <t>草袋围堰</t>
  </si>
  <si>
    <t>m</t>
  </si>
  <si>
    <t>230</t>
  </si>
  <si>
    <t>238.13</t>
  </si>
  <si>
    <t>3</t>
  </si>
  <si>
    <t>防撞车（车辆甲供）</t>
  </si>
  <si>
    <t>26</t>
  </si>
  <si>
    <t>733.42</t>
  </si>
  <si>
    <t>4</t>
  </si>
  <si>
    <t>防撞车</t>
  </si>
  <si>
    <t>28</t>
  </si>
  <si>
    <t>1199</t>
  </si>
  <si>
    <t>固定项</t>
  </si>
  <si>
    <t>5</t>
  </si>
  <si>
    <t>现场负责人</t>
  </si>
  <si>
    <t>月</t>
  </si>
  <si>
    <t>7500</t>
  </si>
  <si>
    <t>6</t>
  </si>
  <si>
    <t>专职安全员</t>
  </si>
  <si>
    <t>7</t>
  </si>
  <si>
    <t>安全督导员</t>
  </si>
  <si>
    <t>工日</t>
  </si>
  <si>
    <t>90</t>
  </si>
  <si>
    <t>198</t>
  </si>
  <si>
    <t>8</t>
  </si>
  <si>
    <t>安全巡控人员</t>
  </si>
  <si>
    <t>9</t>
  </si>
  <si>
    <t>安全巡查车</t>
  </si>
  <si>
    <t>9000</t>
  </si>
  <si>
    <t>二</t>
  </si>
  <si>
    <t>路基工程</t>
  </si>
  <si>
    <t>砼边沟、排水沟、急流槽等</t>
  </si>
  <si>
    <t>m3</t>
  </si>
  <si>
    <t>700</t>
  </si>
  <si>
    <t>355.9</t>
  </si>
  <si>
    <t>砼挡墙、护面墙等</t>
  </si>
  <si>
    <t>2000</t>
  </si>
  <si>
    <t>328.3</t>
  </si>
  <si>
    <t>砼结构物浇筑</t>
  </si>
  <si>
    <t>100</t>
  </si>
  <si>
    <t>312.81</t>
  </si>
  <si>
    <t>桥下检修步道砼浇筑（边坡踏步）</t>
  </si>
  <si>
    <t>433.01</t>
  </si>
  <si>
    <t>砼沉砂池（含钢筋）</t>
  </si>
  <si>
    <t>13.77</t>
  </si>
  <si>
    <t>861.05</t>
  </si>
  <si>
    <t>破除砼（含外运）</t>
  </si>
  <si>
    <t>98.1</t>
  </si>
  <si>
    <t>140.01</t>
  </si>
  <si>
    <t>破除浆砌片石（含外运）</t>
  </si>
  <si>
    <t>84</t>
  </si>
  <si>
    <t>165.86</t>
  </si>
  <si>
    <t>机械挖土方（含外运）</t>
  </si>
  <si>
    <t>1072</t>
  </si>
  <si>
    <t>52.9</t>
  </si>
  <si>
    <t>人工挖土方（含外运）</t>
  </si>
  <si>
    <t>221.85</t>
  </si>
  <si>
    <t>55.89</t>
  </si>
  <si>
    <t>10</t>
  </si>
  <si>
    <t>步道基础挖方</t>
  </si>
  <si>
    <t>4173</t>
  </si>
  <si>
    <t>25.19</t>
  </si>
  <si>
    <t>11</t>
  </si>
  <si>
    <t>石头挖方（含外运）</t>
  </si>
  <si>
    <t>560</t>
  </si>
  <si>
    <t>99.02</t>
  </si>
  <si>
    <t>12</t>
  </si>
  <si>
    <t>人工清淤</t>
  </si>
  <si>
    <t>71.8</t>
  </si>
  <si>
    <t>66.65</t>
  </si>
  <si>
    <t>13</t>
  </si>
  <si>
    <t>清除溜方土（含外运）</t>
  </si>
  <si>
    <t>20</t>
  </si>
  <si>
    <t>100.05</t>
  </si>
  <si>
    <t>14</t>
  </si>
  <si>
    <t>清除溜方石（含外运）</t>
  </si>
  <si>
    <t>15.5</t>
  </si>
  <si>
    <t>138.19</t>
  </si>
  <si>
    <t>15</t>
  </si>
  <si>
    <t>回填碎石</t>
  </si>
  <si>
    <t>1016.89</t>
  </si>
  <si>
    <t>192.38</t>
  </si>
  <si>
    <t>16</t>
  </si>
  <si>
    <t>M10水泥砂浆抹面</t>
  </si>
  <si>
    <t>m2</t>
  </si>
  <si>
    <t>780</t>
  </si>
  <si>
    <t>17.75</t>
  </si>
  <si>
    <t>17</t>
  </si>
  <si>
    <t>Φ10cmPVC泄水管（AK2096）</t>
  </si>
  <si>
    <t>240.75</t>
  </si>
  <si>
    <t>22.22</t>
  </si>
  <si>
    <t>18</t>
  </si>
  <si>
    <t>Φ100PVC
泄水管（BK2113）</t>
  </si>
  <si>
    <t>53.9</t>
  </si>
  <si>
    <t>87.38</t>
  </si>
  <si>
    <t>19</t>
  </si>
  <si>
    <t>土工布、土工膜</t>
  </si>
  <si>
    <t>999</t>
  </si>
  <si>
    <t>11.8</t>
  </si>
  <si>
    <t>反滤包</t>
  </si>
  <si>
    <t>个</t>
  </si>
  <si>
    <t>30</t>
  </si>
  <si>
    <t>52.84</t>
  </si>
  <si>
    <t>21</t>
  </si>
  <si>
    <t>砂砾反滤层</t>
  </si>
  <si>
    <t>124.5</t>
  </si>
  <si>
    <t>247.97</t>
  </si>
  <si>
    <t>22</t>
  </si>
  <si>
    <t>1.5米圆管涵切割</t>
  </si>
  <si>
    <t>1.5</t>
  </si>
  <si>
    <t>961.81</t>
  </si>
  <si>
    <t>23</t>
  </si>
  <si>
    <t>声屏障基础钻泄水孔</t>
  </si>
  <si>
    <t>17.9</t>
  </si>
  <si>
    <t>24</t>
  </si>
  <si>
    <t>增设排水口</t>
  </si>
  <si>
    <t>处</t>
  </si>
  <si>
    <t>168.5</t>
  </si>
  <si>
    <t>25</t>
  </si>
  <si>
    <t>机械边坡修整（刷坡）</t>
  </si>
  <si>
    <t>300</t>
  </si>
  <si>
    <t>1.63</t>
  </si>
  <si>
    <t>人工边坡修整</t>
  </si>
  <si>
    <t>4.64</t>
  </si>
  <si>
    <t>27</t>
  </si>
  <si>
    <t>浆砌片石挡墙、排水沟（利用片石）</t>
  </si>
  <si>
    <t>301.23</t>
  </si>
  <si>
    <t>浆砌片石挡墙、排水沟（含材料）</t>
  </si>
  <si>
    <t>496.63</t>
  </si>
  <si>
    <t>三</t>
  </si>
  <si>
    <t>绿化工程</t>
  </si>
  <si>
    <t>植草灌</t>
  </si>
  <si>
    <t>80</t>
  </si>
  <si>
    <t>15.54</t>
  </si>
  <si>
    <t>植生袋</t>
  </si>
  <si>
    <t>400</t>
  </si>
  <si>
    <t>53.23</t>
  </si>
  <si>
    <t>人工植草皮</t>
  </si>
  <si>
    <t>800</t>
  </si>
  <si>
    <t>20.66</t>
  </si>
  <si>
    <t>四</t>
  </si>
  <si>
    <t>专项费用</t>
  </si>
  <si>
    <t>安全生产费</t>
  </si>
  <si>
    <t>项</t>
  </si>
  <si>
    <t>固定格式，不参与竞价</t>
  </si>
  <si>
    <t>增值税税金（9%）</t>
  </si>
  <si>
    <t>合计（含税）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</si>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</sst>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0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76" fontId="11" fillId="2" borderId="1" xfId="0" applyNumberFormat="1" applyFont="1" applyFill="1" applyBorder="1" applyAlignment="1" applyProtection="1">
      <alignment horizontal="center" vertical="center" wrapText="1"/>
    </xf>
    <xf numFmtId="176" fontId="8" fillId="3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view="pageBreakPreview" zoomScaleNormal="100" workbookViewId="0">
      <selection activeCell="F50" sqref="F50"/>
    </sheetView>
  </sheetViews>
  <sheetFormatPr defaultColWidth="9" defaultRowHeight="13.5" outlineLevelCol="7"/>
  <cols>
    <col min="1" max="1" width="6.625" style="3" customWidth="1"/>
    <col min="2" max="2" width="33.4166666666667" style="3" customWidth="1"/>
    <col min="3" max="3" width="6.625" style="3" customWidth="1"/>
    <col min="4" max="5" width="10.625" style="3" customWidth="1"/>
    <col min="6" max="6" width="10.625" style="4" customWidth="1"/>
    <col min="7" max="7" width="10.7583333333333" style="5" customWidth="1"/>
    <col min="8" max="8" width="12.8916666666667" style="5"/>
    <col min="9" max="10" width="11.5"/>
  </cols>
  <sheetData>
    <row r="1" ht="21" customHeight="1" spans="1:8">
      <c r="A1" s="6" t="s">
        <v>0</v>
      </c>
      <c r="B1" s="6"/>
      <c r="C1" s="6"/>
      <c r="D1" s="6"/>
      <c r="E1" s="6"/>
      <c r="F1" s="6"/>
      <c r="G1" s="6"/>
    </row>
    <row r="2" customFormat="1" ht="12" customHeight="1" spans="1:8">
      <c r="A2" s="7" t="s">
        <v>1</v>
      </c>
      <c r="B2" s="7"/>
      <c r="C2" s="7"/>
      <c r="D2" s="7"/>
      <c r="E2" s="7"/>
      <c r="F2" s="7"/>
      <c r="G2" s="7"/>
      <c r="H2" s="5"/>
    </row>
    <row r="3" s="1" customFormat="1" ht="3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/>
    </row>
    <row r="4" s="2" customFormat="1" ht="25" customHeight="1" spans="1:8">
      <c r="A4" s="11" t="s">
        <v>9</v>
      </c>
      <c r="B4" s="11" t="s">
        <v>10</v>
      </c>
      <c r="C4" s="12" t="s">
        <v>11</v>
      </c>
      <c r="D4" s="12" t="s">
        <v>11</v>
      </c>
      <c r="E4" s="12" t="s">
        <v>11</v>
      </c>
      <c r="F4" s="13"/>
      <c r="G4" s="14"/>
      <c r="H4" s="3"/>
    </row>
    <row r="5" s="2" customFormat="1" ht="25" customHeight="1" spans="1:8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3">
        <f t="shared" ref="F5:F13" si="0">ROUND(D5*E5,2)</f>
        <v>24147.36</v>
      </c>
      <c r="G5" s="14"/>
      <c r="H5" s="3"/>
    </row>
    <row r="6" s="2" customFormat="1" ht="25" customHeight="1" spans="1:8">
      <c r="A6" s="12" t="s">
        <v>17</v>
      </c>
      <c r="B6" s="12" t="s">
        <v>18</v>
      </c>
      <c r="C6" s="12" t="s">
        <v>19</v>
      </c>
      <c r="D6" s="12" t="s">
        <v>20</v>
      </c>
      <c r="E6" s="12" t="s">
        <v>21</v>
      </c>
      <c r="F6" s="13">
        <f t="shared" si="0"/>
        <v>54769.9</v>
      </c>
      <c r="G6" s="14"/>
      <c r="H6" s="3"/>
    </row>
    <row r="7" s="2" customFormat="1" ht="25" customHeight="1" spans="1:8">
      <c r="A7" s="12" t="s">
        <v>22</v>
      </c>
      <c r="B7" s="12" t="s">
        <v>23</v>
      </c>
      <c r="C7" s="12" t="s">
        <v>14</v>
      </c>
      <c r="D7" s="12" t="s">
        <v>24</v>
      </c>
      <c r="E7" s="12" t="s">
        <v>25</v>
      </c>
      <c r="F7" s="13">
        <f t="shared" si="0"/>
        <v>19068.92</v>
      </c>
      <c r="G7" s="15"/>
      <c r="H7" s="3"/>
    </row>
    <row r="8" s="2" customFormat="1" ht="25" customHeight="1" spans="1:8">
      <c r="A8" s="12" t="s">
        <v>26</v>
      </c>
      <c r="B8" s="12" t="s">
        <v>27</v>
      </c>
      <c r="C8" s="12" t="s">
        <v>14</v>
      </c>
      <c r="D8" s="12" t="s">
        <v>28</v>
      </c>
      <c r="E8" s="12" t="s">
        <v>29</v>
      </c>
      <c r="F8" s="13">
        <f t="shared" si="0"/>
        <v>33572</v>
      </c>
      <c r="G8" s="15" t="s">
        <v>30</v>
      </c>
      <c r="H8" s="3"/>
    </row>
    <row r="9" s="2" customFormat="1" ht="25" customHeight="1" spans="1:8">
      <c r="A9" s="12" t="s">
        <v>31</v>
      </c>
      <c r="B9" s="12" t="s">
        <v>32</v>
      </c>
      <c r="C9" s="12" t="s">
        <v>33</v>
      </c>
      <c r="D9" s="12" t="s">
        <v>22</v>
      </c>
      <c r="E9" s="12" t="s">
        <v>34</v>
      </c>
      <c r="F9" s="13">
        <f t="shared" si="0"/>
        <v>22500</v>
      </c>
      <c r="G9" s="15" t="s">
        <v>30</v>
      </c>
      <c r="H9" s="3"/>
    </row>
    <row r="10" s="2" customFormat="1" ht="25" customHeight="1" spans="1:8">
      <c r="A10" s="12" t="s">
        <v>35</v>
      </c>
      <c r="B10" s="12" t="s">
        <v>36</v>
      </c>
      <c r="C10" s="12" t="s">
        <v>33</v>
      </c>
      <c r="D10" s="12" t="s">
        <v>22</v>
      </c>
      <c r="E10" s="12" t="s">
        <v>34</v>
      </c>
      <c r="F10" s="13">
        <f t="shared" si="0"/>
        <v>22500</v>
      </c>
      <c r="G10" s="15" t="s">
        <v>30</v>
      </c>
      <c r="H10" s="3"/>
    </row>
    <row r="11" s="2" customFormat="1" ht="25" customHeight="1" spans="1:8">
      <c r="A11" s="12" t="s">
        <v>37</v>
      </c>
      <c r="B11" s="12" t="s">
        <v>38</v>
      </c>
      <c r="C11" s="12" t="s">
        <v>39</v>
      </c>
      <c r="D11" s="12" t="s">
        <v>40</v>
      </c>
      <c r="E11" s="12" t="s">
        <v>41</v>
      </c>
      <c r="F11" s="13">
        <f t="shared" si="0"/>
        <v>17820</v>
      </c>
      <c r="G11" s="15" t="s">
        <v>30</v>
      </c>
      <c r="H11" s="3"/>
    </row>
    <row r="12" s="2" customFormat="1" ht="25" customHeight="1" spans="1:8">
      <c r="A12" s="12" t="s">
        <v>42</v>
      </c>
      <c r="B12" s="12" t="s">
        <v>43</v>
      </c>
      <c r="C12" s="12" t="s">
        <v>39</v>
      </c>
      <c r="D12" s="12" t="s">
        <v>40</v>
      </c>
      <c r="E12" s="12" t="s">
        <v>41</v>
      </c>
      <c r="F12" s="13">
        <f t="shared" si="0"/>
        <v>17820</v>
      </c>
      <c r="G12" s="15" t="s">
        <v>30</v>
      </c>
      <c r="H12" s="3"/>
    </row>
    <row r="13" s="2" customFormat="1" ht="25" customHeight="1" spans="1:8">
      <c r="A13" s="12" t="s">
        <v>44</v>
      </c>
      <c r="B13" s="12" t="s">
        <v>45</v>
      </c>
      <c r="C13" s="12" t="s">
        <v>33</v>
      </c>
      <c r="D13" s="12" t="s">
        <v>22</v>
      </c>
      <c r="E13" s="12" t="s">
        <v>46</v>
      </c>
      <c r="F13" s="13">
        <f t="shared" si="0"/>
        <v>27000</v>
      </c>
      <c r="G13" s="15" t="s">
        <v>30</v>
      </c>
      <c r="H13" s="3"/>
    </row>
    <row r="14" s="2" customFormat="1" ht="25" customHeight="1" spans="1:8">
      <c r="A14" s="11" t="s">
        <v>47</v>
      </c>
      <c r="B14" s="11" t="s">
        <v>48</v>
      </c>
      <c r="C14" s="12" t="s">
        <v>11</v>
      </c>
      <c r="D14" s="12" t="s">
        <v>11</v>
      </c>
      <c r="E14" s="12" t="s">
        <v>11</v>
      </c>
      <c r="F14" s="13"/>
      <c r="G14" s="15"/>
      <c r="H14" s="3"/>
    </row>
    <row r="15" s="2" customFormat="1" ht="25" customHeight="1" spans="1:8">
      <c r="A15" s="12" t="s">
        <v>12</v>
      </c>
      <c r="B15" s="12" t="s">
        <v>49</v>
      </c>
      <c r="C15" s="12" t="s">
        <v>50</v>
      </c>
      <c r="D15" s="12" t="s">
        <v>51</v>
      </c>
      <c r="E15" s="12" t="s">
        <v>52</v>
      </c>
      <c r="F15" s="13">
        <f t="shared" ref="F15:F42" si="1">ROUND(D15*E15,2)</f>
        <v>249130</v>
      </c>
      <c r="G15" s="15"/>
      <c r="H15" s="3"/>
    </row>
    <row r="16" s="2" customFormat="1" ht="25" customHeight="1" spans="1:8">
      <c r="A16" s="12" t="s">
        <v>17</v>
      </c>
      <c r="B16" s="12" t="s">
        <v>53</v>
      </c>
      <c r="C16" s="12" t="s">
        <v>50</v>
      </c>
      <c r="D16" s="12" t="s">
        <v>54</v>
      </c>
      <c r="E16" s="12" t="s">
        <v>55</v>
      </c>
      <c r="F16" s="13">
        <f t="shared" si="1"/>
        <v>656600</v>
      </c>
      <c r="G16" s="15"/>
      <c r="H16" s="3"/>
    </row>
    <row r="17" s="2" customFormat="1" ht="25" customHeight="1" spans="1:8">
      <c r="A17" s="12" t="s">
        <v>22</v>
      </c>
      <c r="B17" s="12" t="s">
        <v>56</v>
      </c>
      <c r="C17" s="12" t="s">
        <v>50</v>
      </c>
      <c r="D17" s="12" t="s">
        <v>57</v>
      </c>
      <c r="E17" s="12" t="s">
        <v>58</v>
      </c>
      <c r="F17" s="13">
        <f t="shared" si="1"/>
        <v>31281</v>
      </c>
      <c r="G17" s="15"/>
      <c r="H17" s="3"/>
    </row>
    <row r="18" s="2" customFormat="1" ht="25" customHeight="1" spans="1:8">
      <c r="A18" s="12" t="s">
        <v>26</v>
      </c>
      <c r="B18" s="12" t="s">
        <v>59</v>
      </c>
      <c r="C18" s="12" t="s">
        <v>50</v>
      </c>
      <c r="D18" s="12" t="s">
        <v>51</v>
      </c>
      <c r="E18" s="12" t="s">
        <v>60</v>
      </c>
      <c r="F18" s="13">
        <f t="shared" si="1"/>
        <v>303107</v>
      </c>
      <c r="G18" s="15"/>
      <c r="H18" s="3"/>
    </row>
    <row r="19" s="2" customFormat="1" ht="25" customHeight="1" spans="1:8">
      <c r="A19" s="12" t="s">
        <v>31</v>
      </c>
      <c r="B19" s="12" t="s">
        <v>61</v>
      </c>
      <c r="C19" s="12" t="s">
        <v>50</v>
      </c>
      <c r="D19" s="12" t="s">
        <v>62</v>
      </c>
      <c r="E19" s="12" t="s">
        <v>63</v>
      </c>
      <c r="F19" s="13">
        <f t="shared" si="1"/>
        <v>11856.66</v>
      </c>
      <c r="G19" s="15"/>
      <c r="H19" s="3"/>
    </row>
    <row r="20" s="2" customFormat="1" ht="25" customHeight="1" spans="1:8">
      <c r="A20" s="12" t="s">
        <v>35</v>
      </c>
      <c r="B20" s="12" t="s">
        <v>64</v>
      </c>
      <c r="C20" s="12" t="s">
        <v>50</v>
      </c>
      <c r="D20" s="12" t="s">
        <v>65</v>
      </c>
      <c r="E20" s="12" t="s">
        <v>66</v>
      </c>
      <c r="F20" s="13">
        <f t="shared" si="1"/>
        <v>13734.98</v>
      </c>
      <c r="G20" s="15"/>
      <c r="H20" s="3"/>
    </row>
    <row r="21" s="2" customFormat="1" ht="25" customHeight="1" spans="1:8">
      <c r="A21" s="12" t="s">
        <v>37</v>
      </c>
      <c r="B21" s="12" t="s">
        <v>67</v>
      </c>
      <c r="C21" s="12" t="s">
        <v>50</v>
      </c>
      <c r="D21" s="12" t="s">
        <v>68</v>
      </c>
      <c r="E21" s="12" t="s">
        <v>69</v>
      </c>
      <c r="F21" s="13">
        <f t="shared" si="1"/>
        <v>13932.24</v>
      </c>
      <c r="G21" s="15"/>
      <c r="H21" s="3"/>
    </row>
    <row r="22" s="2" customFormat="1" ht="25" customHeight="1" spans="1:8">
      <c r="A22" s="12" t="s">
        <v>42</v>
      </c>
      <c r="B22" s="12" t="s">
        <v>70</v>
      </c>
      <c r="C22" s="12" t="s">
        <v>50</v>
      </c>
      <c r="D22" s="12" t="s">
        <v>71</v>
      </c>
      <c r="E22" s="12" t="s">
        <v>72</v>
      </c>
      <c r="F22" s="13">
        <f t="shared" si="1"/>
        <v>56708.8</v>
      </c>
      <c r="G22" s="15"/>
      <c r="H22" s="3"/>
    </row>
    <row r="23" s="2" customFormat="1" ht="25" customHeight="1" spans="1:8">
      <c r="A23" s="12" t="s">
        <v>44</v>
      </c>
      <c r="B23" s="12" t="s">
        <v>73</v>
      </c>
      <c r="C23" s="12" t="s">
        <v>50</v>
      </c>
      <c r="D23" s="12" t="s">
        <v>74</v>
      </c>
      <c r="E23" s="12" t="s">
        <v>75</v>
      </c>
      <c r="F23" s="13">
        <f t="shared" si="1"/>
        <v>12399.2</v>
      </c>
      <c r="G23" s="15"/>
      <c r="H23" s="3"/>
    </row>
    <row r="24" s="2" customFormat="1" ht="25" customHeight="1" spans="1:8">
      <c r="A24" s="12" t="s">
        <v>76</v>
      </c>
      <c r="B24" s="12" t="s">
        <v>77</v>
      </c>
      <c r="C24" s="12" t="s">
        <v>19</v>
      </c>
      <c r="D24" s="12" t="s">
        <v>78</v>
      </c>
      <c r="E24" s="12" t="s">
        <v>79</v>
      </c>
      <c r="F24" s="13">
        <f t="shared" si="1"/>
        <v>105117.87</v>
      </c>
      <c r="G24" s="15"/>
      <c r="H24" s="3"/>
    </row>
    <row r="25" s="2" customFormat="1" ht="25" customHeight="1" spans="1:8">
      <c r="A25" s="12" t="s">
        <v>80</v>
      </c>
      <c r="B25" s="12" t="s">
        <v>81</v>
      </c>
      <c r="C25" s="12" t="s">
        <v>50</v>
      </c>
      <c r="D25" s="12" t="s">
        <v>82</v>
      </c>
      <c r="E25" s="12" t="s">
        <v>83</v>
      </c>
      <c r="F25" s="13">
        <f t="shared" si="1"/>
        <v>55451.2</v>
      </c>
      <c r="G25" s="15"/>
      <c r="H25" s="3"/>
    </row>
    <row r="26" s="2" customFormat="1" ht="25" customHeight="1" spans="1:8">
      <c r="A26" s="12" t="s">
        <v>84</v>
      </c>
      <c r="B26" s="12" t="s">
        <v>85</v>
      </c>
      <c r="C26" s="12" t="s">
        <v>50</v>
      </c>
      <c r="D26" s="12" t="s">
        <v>86</v>
      </c>
      <c r="E26" s="12" t="s">
        <v>87</v>
      </c>
      <c r="F26" s="13">
        <f t="shared" si="1"/>
        <v>4785.47</v>
      </c>
      <c r="G26" s="15"/>
      <c r="H26" s="3"/>
    </row>
    <row r="27" s="2" customFormat="1" ht="25" customHeight="1" spans="1:8">
      <c r="A27" s="12" t="s">
        <v>88</v>
      </c>
      <c r="B27" s="12" t="s">
        <v>89</v>
      </c>
      <c r="C27" s="12" t="s">
        <v>50</v>
      </c>
      <c r="D27" s="12" t="s">
        <v>90</v>
      </c>
      <c r="E27" s="12" t="s">
        <v>91</v>
      </c>
      <c r="F27" s="13">
        <f t="shared" si="1"/>
        <v>2001</v>
      </c>
      <c r="G27" s="15"/>
      <c r="H27" s="3"/>
    </row>
    <row r="28" s="2" customFormat="1" ht="25" customHeight="1" spans="1:8">
      <c r="A28" s="12" t="s">
        <v>92</v>
      </c>
      <c r="B28" s="12" t="s">
        <v>93</v>
      </c>
      <c r="C28" s="12" t="s">
        <v>50</v>
      </c>
      <c r="D28" s="12" t="s">
        <v>94</v>
      </c>
      <c r="E28" s="12" t="s">
        <v>95</v>
      </c>
      <c r="F28" s="13">
        <f t="shared" si="1"/>
        <v>2141.95</v>
      </c>
      <c r="G28" s="15"/>
      <c r="H28" s="3"/>
    </row>
    <row r="29" s="2" customFormat="1" ht="25" customHeight="1" spans="1:8">
      <c r="A29" s="12" t="s">
        <v>96</v>
      </c>
      <c r="B29" s="12" t="s">
        <v>97</v>
      </c>
      <c r="C29" s="12" t="s">
        <v>50</v>
      </c>
      <c r="D29" s="12" t="s">
        <v>98</v>
      </c>
      <c r="E29" s="12" t="s">
        <v>99</v>
      </c>
      <c r="F29" s="13">
        <f t="shared" si="1"/>
        <v>195629.3</v>
      </c>
      <c r="G29" s="15"/>
      <c r="H29" s="3"/>
    </row>
    <row r="30" s="2" customFormat="1" ht="25" customHeight="1" spans="1:8">
      <c r="A30" s="12" t="s">
        <v>100</v>
      </c>
      <c r="B30" s="12" t="s">
        <v>101</v>
      </c>
      <c r="C30" s="12" t="s">
        <v>102</v>
      </c>
      <c r="D30" s="12" t="s">
        <v>103</v>
      </c>
      <c r="E30" s="12" t="s">
        <v>104</v>
      </c>
      <c r="F30" s="13">
        <f t="shared" si="1"/>
        <v>13845</v>
      </c>
      <c r="G30" s="15"/>
      <c r="H30" s="3"/>
    </row>
    <row r="31" s="2" customFormat="1" ht="25" customHeight="1" spans="1:8">
      <c r="A31" s="12" t="s">
        <v>105</v>
      </c>
      <c r="B31" s="12" t="s">
        <v>106</v>
      </c>
      <c r="C31" s="12" t="s">
        <v>19</v>
      </c>
      <c r="D31" s="12" t="s">
        <v>107</v>
      </c>
      <c r="E31" s="12" t="s">
        <v>108</v>
      </c>
      <c r="F31" s="13">
        <f t="shared" si="1"/>
        <v>5349.47</v>
      </c>
      <c r="G31" s="15"/>
      <c r="H31" s="3"/>
    </row>
    <row r="32" s="2" customFormat="1" ht="25" customHeight="1" spans="1:8">
      <c r="A32" s="12" t="s">
        <v>109</v>
      </c>
      <c r="B32" s="12" t="s">
        <v>110</v>
      </c>
      <c r="C32" s="12" t="s">
        <v>19</v>
      </c>
      <c r="D32" s="12" t="s">
        <v>111</v>
      </c>
      <c r="E32" s="12" t="s">
        <v>112</v>
      </c>
      <c r="F32" s="13">
        <f t="shared" si="1"/>
        <v>4709.78</v>
      </c>
      <c r="G32" s="15"/>
      <c r="H32" s="3"/>
    </row>
    <row r="33" s="2" customFormat="1" ht="25" customHeight="1" spans="1:8">
      <c r="A33" s="12" t="s">
        <v>113</v>
      </c>
      <c r="B33" s="12" t="s">
        <v>114</v>
      </c>
      <c r="C33" s="12" t="s">
        <v>102</v>
      </c>
      <c r="D33" s="12" t="s">
        <v>115</v>
      </c>
      <c r="E33" s="12" t="s">
        <v>116</v>
      </c>
      <c r="F33" s="13">
        <f t="shared" si="1"/>
        <v>11788.2</v>
      </c>
      <c r="G33" s="15"/>
      <c r="H33" s="3"/>
    </row>
    <row r="34" s="2" customFormat="1" ht="25" customHeight="1" spans="1:8">
      <c r="A34" s="12" t="s">
        <v>90</v>
      </c>
      <c r="B34" s="12" t="s">
        <v>117</v>
      </c>
      <c r="C34" s="12" t="s">
        <v>118</v>
      </c>
      <c r="D34" s="12" t="s">
        <v>119</v>
      </c>
      <c r="E34" s="12" t="s">
        <v>120</v>
      </c>
      <c r="F34" s="13">
        <f t="shared" si="1"/>
        <v>1585.2</v>
      </c>
      <c r="G34" s="15"/>
      <c r="H34" s="3"/>
    </row>
    <row r="35" s="2" customFormat="1" ht="25" customHeight="1" spans="1:8">
      <c r="A35" s="12" t="s">
        <v>121</v>
      </c>
      <c r="B35" s="12" t="s">
        <v>122</v>
      </c>
      <c r="C35" s="12" t="s">
        <v>50</v>
      </c>
      <c r="D35" s="12" t="s">
        <v>123</v>
      </c>
      <c r="E35" s="12" t="s">
        <v>124</v>
      </c>
      <c r="F35" s="13">
        <f t="shared" si="1"/>
        <v>30872.27</v>
      </c>
      <c r="G35" s="15"/>
      <c r="H35" s="3"/>
    </row>
    <row r="36" s="2" customFormat="1" ht="25" customHeight="1" spans="1:8">
      <c r="A36" s="12" t="s">
        <v>125</v>
      </c>
      <c r="B36" s="12" t="s">
        <v>126</v>
      </c>
      <c r="C36" s="12" t="s">
        <v>19</v>
      </c>
      <c r="D36" s="12" t="s">
        <v>127</v>
      </c>
      <c r="E36" s="12" t="s">
        <v>128</v>
      </c>
      <c r="F36" s="13">
        <f t="shared" si="1"/>
        <v>1442.72</v>
      </c>
      <c r="G36" s="15"/>
      <c r="H36" s="3"/>
    </row>
    <row r="37" s="2" customFormat="1" ht="25" customHeight="1" spans="1:8">
      <c r="A37" s="12" t="s">
        <v>129</v>
      </c>
      <c r="B37" s="12" t="s">
        <v>130</v>
      </c>
      <c r="C37" s="12" t="s">
        <v>118</v>
      </c>
      <c r="D37" s="12" t="s">
        <v>90</v>
      </c>
      <c r="E37" s="12" t="s">
        <v>131</v>
      </c>
      <c r="F37" s="13">
        <f t="shared" si="1"/>
        <v>358</v>
      </c>
      <c r="G37" s="15"/>
      <c r="H37" s="3"/>
    </row>
    <row r="38" s="2" customFormat="1" ht="25" customHeight="1" spans="1:8">
      <c r="A38" s="12" t="s">
        <v>132</v>
      </c>
      <c r="B38" s="12" t="s">
        <v>133</v>
      </c>
      <c r="C38" s="12" t="s">
        <v>134</v>
      </c>
      <c r="D38" s="12" t="s">
        <v>12</v>
      </c>
      <c r="E38" s="12" t="s">
        <v>135</v>
      </c>
      <c r="F38" s="13">
        <f t="shared" si="1"/>
        <v>168.5</v>
      </c>
      <c r="G38" s="15"/>
      <c r="H38" s="3"/>
    </row>
    <row r="39" s="2" customFormat="1" ht="25" customHeight="1" spans="1:8">
      <c r="A39" s="12" t="s">
        <v>136</v>
      </c>
      <c r="B39" s="12" t="s">
        <v>137</v>
      </c>
      <c r="C39" s="12" t="s">
        <v>102</v>
      </c>
      <c r="D39" s="12" t="s">
        <v>138</v>
      </c>
      <c r="E39" s="12" t="s">
        <v>139</v>
      </c>
      <c r="F39" s="13">
        <f t="shared" si="1"/>
        <v>489</v>
      </c>
      <c r="G39" s="15"/>
      <c r="H39" s="3"/>
    </row>
    <row r="40" s="2" customFormat="1" ht="25" customHeight="1" spans="1:8">
      <c r="A40" s="12" t="s">
        <v>24</v>
      </c>
      <c r="B40" s="12" t="s">
        <v>140</v>
      </c>
      <c r="C40" s="12" t="s">
        <v>102</v>
      </c>
      <c r="D40" s="12" t="s">
        <v>138</v>
      </c>
      <c r="E40" s="12" t="s">
        <v>141</v>
      </c>
      <c r="F40" s="13">
        <f t="shared" si="1"/>
        <v>1392</v>
      </c>
      <c r="G40" s="15"/>
      <c r="H40" s="3"/>
    </row>
    <row r="41" s="2" customFormat="1" ht="25" customHeight="1" spans="1:8">
      <c r="A41" s="12" t="s">
        <v>142</v>
      </c>
      <c r="B41" s="12" t="s">
        <v>143</v>
      </c>
      <c r="C41" s="12" t="s">
        <v>50</v>
      </c>
      <c r="D41" s="12" t="s">
        <v>57</v>
      </c>
      <c r="E41" s="12" t="s">
        <v>144</v>
      </c>
      <c r="F41" s="13">
        <f t="shared" si="1"/>
        <v>30123</v>
      </c>
      <c r="G41" s="15"/>
      <c r="H41" s="3"/>
    </row>
    <row r="42" s="2" customFormat="1" ht="25" customHeight="1" spans="1:8">
      <c r="A42" s="12" t="s">
        <v>28</v>
      </c>
      <c r="B42" s="12" t="s">
        <v>145</v>
      </c>
      <c r="C42" s="12" t="s">
        <v>50</v>
      </c>
      <c r="D42" s="12" t="s">
        <v>57</v>
      </c>
      <c r="E42" s="12" t="s">
        <v>146</v>
      </c>
      <c r="F42" s="13">
        <f t="shared" si="1"/>
        <v>49663</v>
      </c>
      <c r="G42" s="15"/>
      <c r="H42" s="3"/>
    </row>
    <row r="43" s="2" customFormat="1" ht="25" customHeight="1" spans="1:8">
      <c r="A43" s="11" t="s">
        <v>147</v>
      </c>
      <c r="B43" s="11" t="s">
        <v>148</v>
      </c>
      <c r="C43" s="12" t="s">
        <v>11</v>
      </c>
      <c r="D43" s="12" t="s">
        <v>11</v>
      </c>
      <c r="E43" s="12" t="s">
        <v>11</v>
      </c>
      <c r="F43" s="13"/>
      <c r="G43" s="15"/>
      <c r="H43" s="3"/>
    </row>
    <row r="44" s="2" customFormat="1" ht="25" customHeight="1" spans="1:8">
      <c r="A44" s="12" t="s">
        <v>12</v>
      </c>
      <c r="B44" s="12" t="s">
        <v>149</v>
      </c>
      <c r="C44" s="12" t="s">
        <v>102</v>
      </c>
      <c r="D44" s="12" t="s">
        <v>150</v>
      </c>
      <c r="E44" s="12" t="s">
        <v>151</v>
      </c>
      <c r="F44" s="13">
        <f t="shared" ref="F44:F46" si="2">ROUND(D44*E44,2)</f>
        <v>1243.2</v>
      </c>
      <c r="G44" s="15"/>
      <c r="H44" s="3"/>
    </row>
    <row r="45" s="2" customFormat="1" ht="25" customHeight="1" spans="1:8">
      <c r="A45" s="12" t="s">
        <v>17</v>
      </c>
      <c r="B45" s="12" t="s">
        <v>152</v>
      </c>
      <c r="C45" s="12" t="s">
        <v>102</v>
      </c>
      <c r="D45" s="12" t="s">
        <v>153</v>
      </c>
      <c r="E45" s="12" t="s">
        <v>154</v>
      </c>
      <c r="F45" s="13">
        <f t="shared" si="2"/>
        <v>21292</v>
      </c>
      <c r="G45" s="15"/>
      <c r="H45" s="3"/>
    </row>
    <row r="46" s="2" customFormat="1" ht="25" customHeight="1" spans="1:8">
      <c r="A46" s="12" t="s">
        <v>22</v>
      </c>
      <c r="B46" s="12" t="s">
        <v>155</v>
      </c>
      <c r="C46" s="12" t="s">
        <v>102</v>
      </c>
      <c r="D46" s="12" t="s">
        <v>156</v>
      </c>
      <c r="E46" s="12" t="s">
        <v>157</v>
      </c>
      <c r="F46" s="13">
        <f t="shared" si="2"/>
        <v>16528</v>
      </c>
      <c r="G46" s="15"/>
      <c r="H46" s="3"/>
    </row>
    <row r="47" s="2" customFormat="1" ht="25" customHeight="1" spans="1:8">
      <c r="A47" s="11" t="s">
        <v>158</v>
      </c>
      <c r="B47" s="11" t="s">
        <v>159</v>
      </c>
      <c r="C47" s="12"/>
      <c r="D47" s="12" t="s">
        <v>11</v>
      </c>
      <c r="E47" s="12" t="s">
        <v>11</v>
      </c>
      <c r="F47" s="13"/>
      <c r="G47" s="15"/>
      <c r="H47" s="3"/>
    </row>
    <row r="48" s="2" customFormat="1" ht="25" customHeight="1" spans="1:8">
      <c r="A48" s="12" t="s">
        <v>12</v>
      </c>
      <c r="B48" s="12" t="s">
        <v>160</v>
      </c>
      <c r="C48" s="12" t="s">
        <v>161</v>
      </c>
      <c r="D48" s="12">
        <v>1</v>
      </c>
      <c r="E48" s="16">
        <f>ROUND(SUM(F5:F46)*1.5%,2)</f>
        <v>32158.86</v>
      </c>
      <c r="F48" s="13">
        <f>ROUND(D48*E48,2)</f>
        <v>32158.86</v>
      </c>
      <c r="G48" s="15" t="s">
        <v>162</v>
      </c>
      <c r="H48" s="3"/>
    </row>
    <row r="49" s="2" customFormat="1" ht="25" customHeight="1" spans="1:8">
      <c r="A49" s="11" t="s">
        <v>163</v>
      </c>
      <c r="B49" s="11"/>
      <c r="C49" s="11"/>
      <c r="D49" s="11"/>
      <c r="E49" s="11"/>
      <c r="F49" s="13">
        <f>SUM(F4:F48)*9%</f>
        <v>195847.47</v>
      </c>
      <c r="G49" s="15"/>
      <c r="H49" s="3"/>
    </row>
    <row r="50" s="2" customFormat="1" ht="25" customHeight="1" spans="1:8">
      <c r="A50" s="11" t="s">
        <v>164</v>
      </c>
      <c r="B50" s="11"/>
      <c r="C50" s="11"/>
      <c r="D50" s="11"/>
      <c r="E50" s="11"/>
      <c r="F50" s="13">
        <f>SUM(F4:F49)</f>
        <v>2371930.52</v>
      </c>
      <c r="G50" s="15"/>
      <c r="H50" s="3"/>
    </row>
    <row r="51" ht="25" customHeight="1" spans="1:8">
      <c r="A51" s="17" t="s">
        <v>165</v>
      </c>
      <c r="B51" s="17"/>
      <c r="C51" s="17"/>
      <c r="D51" s="17"/>
      <c r="E51" s="18"/>
      <c r="F51" s="19"/>
      <c r="G51" s="17"/>
    </row>
  </sheetData>
  <mergeCells count="5">
    <mergeCell ref="A1:G1"/>
    <mergeCell ref="A2:G2"/>
    <mergeCell ref="A49:E49"/>
    <mergeCell ref="A50:E50"/>
    <mergeCell ref="A51:G51"/>
  </mergeCells>
  <pageMargins left="0.700694444444445" right="0.700694444444445" top="0.511805555555556" bottom="0.432638888888889" header="0.298611111111111" footer="0.298611111111111"/>
  <pageSetup paperSize="9" orientation="portrait" horizontalDpi="600"/>
  <headerFooter/>
  <rowBreaks count="1" manualBreakCount="1">
    <brk id="30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view="pageBreakPreview" zoomScaleNormal="100" topLeftCell="A39" workbookViewId="0">
      <selection activeCell="A51" sqref="$A51:$XFD57"/>
    </sheetView>
  </sheetViews>
  <sheetFormatPr defaultColWidth="9" defaultRowHeight="13.5"/>
  <cols>
    <col min="1" max="1" width="6.625" style="3" customWidth="1"/>
    <col min="2" max="2" width="33.4166666666667" style="3" customWidth="1"/>
    <col min="3" max="3" width="6.625" style="3" customWidth="1"/>
    <col min="4" max="5" width="10.625" style="3" customWidth="1"/>
    <col min="6" max="7" width="10.625" style="4" customWidth="1"/>
    <col min="8" max="8" width="10.7583333333333" style="5" customWidth="1"/>
    <col min="9" max="9" width="12.8916666666667" style="5"/>
    <col min="10" max="11" width="11.5"/>
  </cols>
  <sheetData>
    <row r="1" ht="21" customHeight="1" spans="1:9">
      <c r="A1" s="6" t="s">
        <v>0</v>
      </c>
      <c r="B1" s="6"/>
      <c r="C1" s="6"/>
      <c r="D1" s="6"/>
      <c r="E1" s="6"/>
      <c r="F1" s="6"/>
      <c r="G1" s="6"/>
      <c r="H1" s="6"/>
    </row>
    <row r="2" customFormat="1" ht="12" customHeight="1" spans="1:9">
      <c r="A2" s="7" t="s">
        <v>1</v>
      </c>
      <c r="B2" s="7"/>
      <c r="C2" s="7"/>
      <c r="D2" s="7"/>
      <c r="E2" s="7"/>
      <c r="F2" s="7"/>
      <c r="G2" s="7"/>
      <c r="H2" s="7"/>
      <c r="I2" s="5"/>
    </row>
    <row r="3" s="1" customFormat="1" ht="32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166</v>
      </c>
      <c r="G3" s="9" t="s">
        <v>7</v>
      </c>
      <c r="H3" s="9" t="s">
        <v>8</v>
      </c>
      <c r="I3" s="10"/>
    </row>
    <row r="4" s="2" customFormat="1" ht="25" customHeight="1" spans="1:9">
      <c r="A4" s="11" t="s">
        <v>9</v>
      </c>
      <c r="B4" s="11" t="s">
        <v>10</v>
      </c>
      <c r="C4" s="12" t="s">
        <v>11</v>
      </c>
      <c r="D4" s="12" t="s">
        <v>11</v>
      </c>
      <c r="E4" s="12" t="s">
        <v>11</v>
      </c>
      <c r="F4" s="13"/>
      <c r="G4" s="13"/>
      <c r="H4" s="14"/>
      <c r="I4" s="3"/>
    </row>
    <row r="5" s="2" customFormat="1" ht="25" customHeight="1" spans="1:9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3"/>
      <c r="G5" s="13">
        <f t="shared" ref="G5:G13" si="0">ROUND(D5*F5,2)</f>
        <v>0</v>
      </c>
      <c r="H5" s="14"/>
      <c r="I5" s="3"/>
    </row>
    <row r="6" s="2" customFormat="1" ht="25" customHeight="1" spans="1:9">
      <c r="A6" s="12" t="s">
        <v>17</v>
      </c>
      <c r="B6" s="12" t="s">
        <v>18</v>
      </c>
      <c r="C6" s="12" t="s">
        <v>19</v>
      </c>
      <c r="D6" s="12" t="s">
        <v>20</v>
      </c>
      <c r="E6" s="12" t="s">
        <v>21</v>
      </c>
      <c r="F6" s="13"/>
      <c r="G6" s="13">
        <f t="shared" si="0"/>
        <v>0</v>
      </c>
      <c r="H6" s="14"/>
      <c r="I6" s="3"/>
    </row>
    <row r="7" s="2" customFormat="1" ht="25" customHeight="1" spans="1:9">
      <c r="A7" s="12" t="s">
        <v>22</v>
      </c>
      <c r="B7" s="12" t="s">
        <v>23</v>
      </c>
      <c r="C7" s="12" t="s">
        <v>14</v>
      </c>
      <c r="D7" s="12" t="s">
        <v>24</v>
      </c>
      <c r="E7" s="12" t="s">
        <v>25</v>
      </c>
      <c r="F7" s="13"/>
      <c r="G7" s="13">
        <f t="shared" si="0"/>
        <v>0</v>
      </c>
      <c r="H7" s="15"/>
      <c r="I7" s="3"/>
    </row>
    <row r="8" s="2" customFormat="1" ht="25" customHeight="1" spans="1:9">
      <c r="A8" s="12" t="s">
        <v>26</v>
      </c>
      <c r="B8" s="12" t="s">
        <v>27</v>
      </c>
      <c r="C8" s="12" t="s">
        <v>14</v>
      </c>
      <c r="D8" s="12" t="s">
        <v>28</v>
      </c>
      <c r="E8" s="12" t="s">
        <v>29</v>
      </c>
      <c r="F8" s="12">
        <v>1199</v>
      </c>
      <c r="G8" s="13">
        <f t="shared" si="0"/>
        <v>33572</v>
      </c>
      <c r="H8" s="15" t="s">
        <v>30</v>
      </c>
      <c r="I8" s="3"/>
    </row>
    <row r="9" s="2" customFormat="1" ht="25" customHeight="1" spans="1:9">
      <c r="A9" s="12" t="s">
        <v>31</v>
      </c>
      <c r="B9" s="12" t="s">
        <v>32</v>
      </c>
      <c r="C9" s="12" t="s">
        <v>33</v>
      </c>
      <c r="D9" s="12" t="s">
        <v>22</v>
      </c>
      <c r="E9" s="12" t="s">
        <v>34</v>
      </c>
      <c r="F9" s="12" t="s">
        <v>34</v>
      </c>
      <c r="G9" s="13">
        <f t="shared" si="0"/>
        <v>22500</v>
      </c>
      <c r="H9" s="15" t="s">
        <v>30</v>
      </c>
      <c r="I9" s="3"/>
    </row>
    <row r="10" s="2" customFormat="1" ht="25" customHeight="1" spans="1:9">
      <c r="A10" s="12" t="s">
        <v>35</v>
      </c>
      <c r="B10" s="12" t="s">
        <v>36</v>
      </c>
      <c r="C10" s="12" t="s">
        <v>33</v>
      </c>
      <c r="D10" s="12" t="s">
        <v>22</v>
      </c>
      <c r="E10" s="12" t="s">
        <v>34</v>
      </c>
      <c r="F10" s="12" t="s">
        <v>34</v>
      </c>
      <c r="G10" s="13">
        <f t="shared" si="0"/>
        <v>22500</v>
      </c>
      <c r="H10" s="15" t="s">
        <v>30</v>
      </c>
      <c r="I10" s="3"/>
    </row>
    <row r="11" s="2" customFormat="1" ht="25" customHeight="1" spans="1:9">
      <c r="A11" s="12" t="s">
        <v>37</v>
      </c>
      <c r="B11" s="12" t="s">
        <v>38</v>
      </c>
      <c r="C11" s="12" t="s">
        <v>39</v>
      </c>
      <c r="D11" s="12" t="s">
        <v>40</v>
      </c>
      <c r="E11" s="12" t="s">
        <v>41</v>
      </c>
      <c r="F11" s="12" t="s">
        <v>41</v>
      </c>
      <c r="G11" s="13">
        <f t="shared" si="0"/>
        <v>17820</v>
      </c>
      <c r="H11" s="15" t="s">
        <v>30</v>
      </c>
      <c r="I11" s="3"/>
    </row>
    <row r="12" s="2" customFormat="1" ht="25" customHeight="1" spans="1:9">
      <c r="A12" s="12" t="s">
        <v>42</v>
      </c>
      <c r="B12" s="12" t="s">
        <v>43</v>
      </c>
      <c r="C12" s="12" t="s">
        <v>39</v>
      </c>
      <c r="D12" s="12" t="s">
        <v>40</v>
      </c>
      <c r="E12" s="12" t="s">
        <v>41</v>
      </c>
      <c r="F12" s="12" t="s">
        <v>41</v>
      </c>
      <c r="G12" s="13">
        <f t="shared" si="0"/>
        <v>17820</v>
      </c>
      <c r="H12" s="15" t="s">
        <v>30</v>
      </c>
      <c r="I12" s="3"/>
    </row>
    <row r="13" s="2" customFormat="1" ht="25" customHeight="1" spans="1:9">
      <c r="A13" s="12" t="s">
        <v>44</v>
      </c>
      <c r="B13" s="12" t="s">
        <v>45</v>
      </c>
      <c r="C13" s="12" t="s">
        <v>33</v>
      </c>
      <c r="D13" s="12" t="s">
        <v>22</v>
      </c>
      <c r="E13" s="12" t="s">
        <v>46</v>
      </c>
      <c r="F13" s="12" t="s">
        <v>46</v>
      </c>
      <c r="G13" s="13">
        <f t="shared" si="0"/>
        <v>27000</v>
      </c>
      <c r="H13" s="15" t="s">
        <v>30</v>
      </c>
      <c r="I13" s="3"/>
    </row>
    <row r="14" s="2" customFormat="1" ht="25" customHeight="1" spans="1:9">
      <c r="A14" s="11" t="s">
        <v>47</v>
      </c>
      <c r="B14" s="11" t="s">
        <v>48</v>
      </c>
      <c r="C14" s="12" t="s">
        <v>11</v>
      </c>
      <c r="D14" s="12" t="s">
        <v>11</v>
      </c>
      <c r="E14" s="12" t="s">
        <v>11</v>
      </c>
      <c r="F14" s="13"/>
      <c r="G14" s="13"/>
      <c r="H14" s="15"/>
      <c r="I14" s="3"/>
    </row>
    <row r="15" s="2" customFormat="1" ht="25" customHeight="1" spans="1:9">
      <c r="A15" s="12" t="s">
        <v>12</v>
      </c>
      <c r="B15" s="12" t="s">
        <v>49</v>
      </c>
      <c r="C15" s="12" t="s">
        <v>50</v>
      </c>
      <c r="D15" s="12" t="s">
        <v>51</v>
      </c>
      <c r="E15" s="12" t="s">
        <v>52</v>
      </c>
      <c r="F15" s="13"/>
      <c r="G15" s="13">
        <f t="shared" ref="G15:G42" si="1">ROUND(D15*F15,2)</f>
        <v>0</v>
      </c>
      <c r="H15" s="15"/>
      <c r="I15" s="3"/>
    </row>
    <row r="16" s="2" customFormat="1" ht="25" customHeight="1" spans="1:9">
      <c r="A16" s="12" t="s">
        <v>17</v>
      </c>
      <c r="B16" s="12" t="s">
        <v>53</v>
      </c>
      <c r="C16" s="12" t="s">
        <v>50</v>
      </c>
      <c r="D16" s="12" t="s">
        <v>54</v>
      </c>
      <c r="E16" s="12" t="s">
        <v>55</v>
      </c>
      <c r="F16" s="13"/>
      <c r="G16" s="13">
        <f t="shared" si="1"/>
        <v>0</v>
      </c>
      <c r="H16" s="15"/>
      <c r="I16" s="3"/>
    </row>
    <row r="17" s="2" customFormat="1" ht="25" customHeight="1" spans="1:9">
      <c r="A17" s="12" t="s">
        <v>22</v>
      </c>
      <c r="B17" s="12" t="s">
        <v>56</v>
      </c>
      <c r="C17" s="12" t="s">
        <v>50</v>
      </c>
      <c r="D17" s="12" t="s">
        <v>57</v>
      </c>
      <c r="E17" s="12" t="s">
        <v>58</v>
      </c>
      <c r="F17" s="13"/>
      <c r="G17" s="13">
        <f t="shared" si="1"/>
        <v>0</v>
      </c>
      <c r="H17" s="15"/>
      <c r="I17" s="3"/>
    </row>
    <row r="18" s="2" customFormat="1" ht="25" customHeight="1" spans="1:9">
      <c r="A18" s="12" t="s">
        <v>26</v>
      </c>
      <c r="B18" s="12" t="s">
        <v>59</v>
      </c>
      <c r="C18" s="12" t="s">
        <v>50</v>
      </c>
      <c r="D18" s="12" t="s">
        <v>51</v>
      </c>
      <c r="E18" s="12" t="s">
        <v>60</v>
      </c>
      <c r="F18" s="13"/>
      <c r="G18" s="13">
        <f t="shared" si="1"/>
        <v>0</v>
      </c>
      <c r="H18" s="15"/>
      <c r="I18" s="3"/>
    </row>
    <row r="19" s="2" customFormat="1" ht="25" customHeight="1" spans="1:9">
      <c r="A19" s="12" t="s">
        <v>31</v>
      </c>
      <c r="B19" s="12" t="s">
        <v>61</v>
      </c>
      <c r="C19" s="12" t="s">
        <v>50</v>
      </c>
      <c r="D19" s="12" t="s">
        <v>62</v>
      </c>
      <c r="E19" s="12" t="s">
        <v>63</v>
      </c>
      <c r="F19" s="13"/>
      <c r="G19" s="13">
        <f t="shared" si="1"/>
        <v>0</v>
      </c>
      <c r="H19" s="15"/>
      <c r="I19" s="3"/>
    </row>
    <row r="20" s="2" customFormat="1" ht="25" customHeight="1" spans="1:9">
      <c r="A20" s="12" t="s">
        <v>35</v>
      </c>
      <c r="B20" s="12" t="s">
        <v>64</v>
      </c>
      <c r="C20" s="12" t="s">
        <v>50</v>
      </c>
      <c r="D20" s="12" t="s">
        <v>65</v>
      </c>
      <c r="E20" s="12" t="s">
        <v>66</v>
      </c>
      <c r="F20" s="13"/>
      <c r="G20" s="13">
        <f t="shared" si="1"/>
        <v>0</v>
      </c>
      <c r="H20" s="15"/>
      <c r="I20" s="3"/>
    </row>
    <row r="21" s="2" customFormat="1" ht="25" customHeight="1" spans="1:9">
      <c r="A21" s="12" t="s">
        <v>37</v>
      </c>
      <c r="B21" s="12" t="s">
        <v>67</v>
      </c>
      <c r="C21" s="12" t="s">
        <v>50</v>
      </c>
      <c r="D21" s="12" t="s">
        <v>68</v>
      </c>
      <c r="E21" s="12" t="s">
        <v>69</v>
      </c>
      <c r="F21" s="13"/>
      <c r="G21" s="13">
        <f t="shared" si="1"/>
        <v>0</v>
      </c>
      <c r="H21" s="15"/>
      <c r="I21" s="3"/>
    </row>
    <row r="22" s="2" customFormat="1" ht="25" customHeight="1" spans="1:9">
      <c r="A22" s="12" t="s">
        <v>42</v>
      </c>
      <c r="B22" s="12" t="s">
        <v>70</v>
      </c>
      <c r="C22" s="12" t="s">
        <v>50</v>
      </c>
      <c r="D22" s="12" t="s">
        <v>71</v>
      </c>
      <c r="E22" s="12" t="s">
        <v>72</v>
      </c>
      <c r="F22" s="13"/>
      <c r="G22" s="13">
        <f t="shared" si="1"/>
        <v>0</v>
      </c>
      <c r="H22" s="15"/>
      <c r="I22" s="3"/>
    </row>
    <row r="23" s="2" customFormat="1" ht="25" customHeight="1" spans="1:9">
      <c r="A23" s="12" t="s">
        <v>44</v>
      </c>
      <c r="B23" s="12" t="s">
        <v>73</v>
      </c>
      <c r="C23" s="12" t="s">
        <v>50</v>
      </c>
      <c r="D23" s="12" t="s">
        <v>74</v>
      </c>
      <c r="E23" s="12" t="s">
        <v>75</v>
      </c>
      <c r="F23" s="13"/>
      <c r="G23" s="13">
        <f t="shared" si="1"/>
        <v>0</v>
      </c>
      <c r="H23" s="15"/>
      <c r="I23" s="3"/>
    </row>
    <row r="24" s="2" customFormat="1" ht="25" customHeight="1" spans="1:9">
      <c r="A24" s="12" t="s">
        <v>76</v>
      </c>
      <c r="B24" s="12" t="s">
        <v>77</v>
      </c>
      <c r="C24" s="12" t="s">
        <v>19</v>
      </c>
      <c r="D24" s="12" t="s">
        <v>78</v>
      </c>
      <c r="E24" s="12" t="s">
        <v>79</v>
      </c>
      <c r="F24" s="13"/>
      <c r="G24" s="13">
        <f t="shared" si="1"/>
        <v>0</v>
      </c>
      <c r="H24" s="15"/>
      <c r="I24" s="3"/>
    </row>
    <row r="25" s="2" customFormat="1" ht="25" customHeight="1" spans="1:9">
      <c r="A25" s="12" t="s">
        <v>80</v>
      </c>
      <c r="B25" s="12" t="s">
        <v>81</v>
      </c>
      <c r="C25" s="12" t="s">
        <v>50</v>
      </c>
      <c r="D25" s="12" t="s">
        <v>82</v>
      </c>
      <c r="E25" s="12" t="s">
        <v>83</v>
      </c>
      <c r="F25" s="13"/>
      <c r="G25" s="13">
        <f t="shared" si="1"/>
        <v>0</v>
      </c>
      <c r="H25" s="15"/>
      <c r="I25" s="3"/>
    </row>
    <row r="26" s="2" customFormat="1" ht="25" customHeight="1" spans="1:9">
      <c r="A26" s="12" t="s">
        <v>84</v>
      </c>
      <c r="B26" s="12" t="s">
        <v>85</v>
      </c>
      <c r="C26" s="12" t="s">
        <v>50</v>
      </c>
      <c r="D26" s="12" t="s">
        <v>86</v>
      </c>
      <c r="E26" s="12" t="s">
        <v>87</v>
      </c>
      <c r="F26" s="13"/>
      <c r="G26" s="13">
        <f t="shared" si="1"/>
        <v>0</v>
      </c>
      <c r="H26" s="15"/>
      <c r="I26" s="3"/>
    </row>
    <row r="27" s="2" customFormat="1" ht="25" customHeight="1" spans="1:9">
      <c r="A27" s="12" t="s">
        <v>88</v>
      </c>
      <c r="B27" s="12" t="s">
        <v>89</v>
      </c>
      <c r="C27" s="12" t="s">
        <v>50</v>
      </c>
      <c r="D27" s="12" t="s">
        <v>90</v>
      </c>
      <c r="E27" s="12" t="s">
        <v>91</v>
      </c>
      <c r="F27" s="13"/>
      <c r="G27" s="13">
        <f t="shared" si="1"/>
        <v>0</v>
      </c>
      <c r="H27" s="15"/>
      <c r="I27" s="3"/>
    </row>
    <row r="28" s="2" customFormat="1" ht="25" customHeight="1" spans="1:9">
      <c r="A28" s="12" t="s">
        <v>92</v>
      </c>
      <c r="B28" s="12" t="s">
        <v>93</v>
      </c>
      <c r="C28" s="12" t="s">
        <v>50</v>
      </c>
      <c r="D28" s="12" t="s">
        <v>94</v>
      </c>
      <c r="E28" s="12" t="s">
        <v>95</v>
      </c>
      <c r="F28" s="13"/>
      <c r="G28" s="13">
        <f t="shared" si="1"/>
        <v>0</v>
      </c>
      <c r="H28" s="15"/>
      <c r="I28" s="3"/>
    </row>
    <row r="29" s="2" customFormat="1" ht="25" customHeight="1" spans="1:9">
      <c r="A29" s="12" t="s">
        <v>96</v>
      </c>
      <c r="B29" s="12" t="s">
        <v>97</v>
      </c>
      <c r="C29" s="12" t="s">
        <v>50</v>
      </c>
      <c r="D29" s="12" t="s">
        <v>98</v>
      </c>
      <c r="E29" s="12" t="s">
        <v>99</v>
      </c>
      <c r="F29" s="13"/>
      <c r="G29" s="13">
        <f t="shared" si="1"/>
        <v>0</v>
      </c>
      <c r="H29" s="15"/>
      <c r="I29" s="3"/>
    </row>
    <row r="30" s="2" customFormat="1" ht="25" customHeight="1" spans="1:9">
      <c r="A30" s="12" t="s">
        <v>100</v>
      </c>
      <c r="B30" s="12" t="s">
        <v>101</v>
      </c>
      <c r="C30" s="12" t="s">
        <v>102</v>
      </c>
      <c r="D30" s="12" t="s">
        <v>103</v>
      </c>
      <c r="E30" s="12" t="s">
        <v>104</v>
      </c>
      <c r="F30" s="13"/>
      <c r="G30" s="13">
        <f t="shared" si="1"/>
        <v>0</v>
      </c>
      <c r="H30" s="15"/>
      <c r="I30" s="3"/>
    </row>
    <row r="31" s="2" customFormat="1" ht="25" customHeight="1" spans="1:9">
      <c r="A31" s="12" t="s">
        <v>105</v>
      </c>
      <c r="B31" s="12" t="s">
        <v>106</v>
      </c>
      <c r="C31" s="12" t="s">
        <v>19</v>
      </c>
      <c r="D31" s="12" t="s">
        <v>107</v>
      </c>
      <c r="E31" s="12" t="s">
        <v>108</v>
      </c>
      <c r="F31" s="13"/>
      <c r="G31" s="13">
        <f t="shared" si="1"/>
        <v>0</v>
      </c>
      <c r="H31" s="15"/>
      <c r="I31" s="3"/>
    </row>
    <row r="32" s="2" customFormat="1" ht="25" customHeight="1" spans="1:9">
      <c r="A32" s="12" t="s">
        <v>109</v>
      </c>
      <c r="B32" s="12" t="s">
        <v>110</v>
      </c>
      <c r="C32" s="12" t="s">
        <v>19</v>
      </c>
      <c r="D32" s="12" t="s">
        <v>111</v>
      </c>
      <c r="E32" s="12" t="s">
        <v>112</v>
      </c>
      <c r="F32" s="13"/>
      <c r="G32" s="13">
        <f t="shared" si="1"/>
        <v>0</v>
      </c>
      <c r="H32" s="15"/>
      <c r="I32" s="3"/>
    </row>
    <row r="33" s="2" customFormat="1" ht="25" customHeight="1" spans="1:9">
      <c r="A33" s="12" t="s">
        <v>113</v>
      </c>
      <c r="B33" s="12" t="s">
        <v>114</v>
      </c>
      <c r="C33" s="12" t="s">
        <v>102</v>
      </c>
      <c r="D33" s="12" t="s">
        <v>115</v>
      </c>
      <c r="E33" s="12" t="s">
        <v>116</v>
      </c>
      <c r="F33" s="13"/>
      <c r="G33" s="13">
        <f t="shared" si="1"/>
        <v>0</v>
      </c>
      <c r="H33" s="15"/>
      <c r="I33" s="3"/>
    </row>
    <row r="34" s="2" customFormat="1" ht="25" customHeight="1" spans="1:9">
      <c r="A34" s="12" t="s">
        <v>90</v>
      </c>
      <c r="B34" s="12" t="s">
        <v>117</v>
      </c>
      <c r="C34" s="12" t="s">
        <v>118</v>
      </c>
      <c r="D34" s="12" t="s">
        <v>119</v>
      </c>
      <c r="E34" s="12" t="s">
        <v>120</v>
      </c>
      <c r="F34" s="13"/>
      <c r="G34" s="13">
        <f t="shared" si="1"/>
        <v>0</v>
      </c>
      <c r="H34" s="15"/>
      <c r="I34" s="3"/>
    </row>
    <row r="35" s="2" customFormat="1" ht="25" customHeight="1" spans="1:9">
      <c r="A35" s="12" t="s">
        <v>121</v>
      </c>
      <c r="B35" s="12" t="s">
        <v>122</v>
      </c>
      <c r="C35" s="12" t="s">
        <v>50</v>
      </c>
      <c r="D35" s="12" t="s">
        <v>123</v>
      </c>
      <c r="E35" s="12" t="s">
        <v>124</v>
      </c>
      <c r="F35" s="13"/>
      <c r="G35" s="13">
        <f t="shared" si="1"/>
        <v>0</v>
      </c>
      <c r="H35" s="15"/>
      <c r="I35" s="3"/>
    </row>
    <row r="36" s="2" customFormat="1" ht="25" customHeight="1" spans="1:9">
      <c r="A36" s="12" t="s">
        <v>125</v>
      </c>
      <c r="B36" s="12" t="s">
        <v>126</v>
      </c>
      <c r="C36" s="12" t="s">
        <v>19</v>
      </c>
      <c r="D36" s="12" t="s">
        <v>127</v>
      </c>
      <c r="E36" s="12" t="s">
        <v>128</v>
      </c>
      <c r="F36" s="13"/>
      <c r="G36" s="13">
        <f t="shared" si="1"/>
        <v>0</v>
      </c>
      <c r="H36" s="15"/>
      <c r="I36" s="3"/>
    </row>
    <row r="37" s="2" customFormat="1" ht="25" customHeight="1" spans="1:9">
      <c r="A37" s="12" t="s">
        <v>129</v>
      </c>
      <c r="B37" s="12" t="s">
        <v>130</v>
      </c>
      <c r="C37" s="12" t="s">
        <v>118</v>
      </c>
      <c r="D37" s="12" t="s">
        <v>90</v>
      </c>
      <c r="E37" s="12" t="s">
        <v>131</v>
      </c>
      <c r="F37" s="13"/>
      <c r="G37" s="13">
        <f t="shared" si="1"/>
        <v>0</v>
      </c>
      <c r="H37" s="15"/>
      <c r="I37" s="3"/>
    </row>
    <row r="38" s="2" customFormat="1" ht="25" customHeight="1" spans="1:9">
      <c r="A38" s="12" t="s">
        <v>132</v>
      </c>
      <c r="B38" s="12" t="s">
        <v>133</v>
      </c>
      <c r="C38" s="12" t="s">
        <v>134</v>
      </c>
      <c r="D38" s="12" t="s">
        <v>12</v>
      </c>
      <c r="E38" s="12" t="s">
        <v>135</v>
      </c>
      <c r="F38" s="13"/>
      <c r="G38" s="13">
        <f t="shared" si="1"/>
        <v>0</v>
      </c>
      <c r="H38" s="15"/>
      <c r="I38" s="3"/>
    </row>
    <row r="39" s="2" customFormat="1" ht="25" customHeight="1" spans="1:9">
      <c r="A39" s="12" t="s">
        <v>136</v>
      </c>
      <c r="B39" s="12" t="s">
        <v>137</v>
      </c>
      <c r="C39" s="12" t="s">
        <v>102</v>
      </c>
      <c r="D39" s="12" t="s">
        <v>138</v>
      </c>
      <c r="E39" s="12" t="s">
        <v>139</v>
      </c>
      <c r="F39" s="13"/>
      <c r="G39" s="13">
        <f t="shared" si="1"/>
        <v>0</v>
      </c>
      <c r="H39" s="15"/>
      <c r="I39" s="3"/>
    </row>
    <row r="40" s="2" customFormat="1" ht="25" customHeight="1" spans="1:9">
      <c r="A40" s="12" t="s">
        <v>24</v>
      </c>
      <c r="B40" s="12" t="s">
        <v>140</v>
      </c>
      <c r="C40" s="12" t="s">
        <v>102</v>
      </c>
      <c r="D40" s="12" t="s">
        <v>138</v>
      </c>
      <c r="E40" s="12" t="s">
        <v>141</v>
      </c>
      <c r="F40" s="13"/>
      <c r="G40" s="13">
        <f t="shared" si="1"/>
        <v>0</v>
      </c>
      <c r="H40" s="15"/>
      <c r="I40" s="3"/>
    </row>
    <row r="41" s="2" customFormat="1" ht="25" customHeight="1" spans="1:9">
      <c r="A41" s="12" t="s">
        <v>142</v>
      </c>
      <c r="B41" s="12" t="s">
        <v>143</v>
      </c>
      <c r="C41" s="12" t="s">
        <v>50</v>
      </c>
      <c r="D41" s="12" t="s">
        <v>57</v>
      </c>
      <c r="E41" s="12" t="s">
        <v>144</v>
      </c>
      <c r="F41" s="13"/>
      <c r="G41" s="13">
        <f t="shared" si="1"/>
        <v>0</v>
      </c>
      <c r="H41" s="15"/>
      <c r="I41" s="3"/>
    </row>
    <row r="42" s="2" customFormat="1" ht="25" customHeight="1" spans="1:9">
      <c r="A42" s="12" t="s">
        <v>28</v>
      </c>
      <c r="B42" s="12" t="s">
        <v>145</v>
      </c>
      <c r="C42" s="12" t="s">
        <v>50</v>
      </c>
      <c r="D42" s="12" t="s">
        <v>57</v>
      </c>
      <c r="E42" s="12" t="s">
        <v>146</v>
      </c>
      <c r="F42" s="13"/>
      <c r="G42" s="13">
        <f t="shared" si="1"/>
        <v>0</v>
      </c>
      <c r="H42" s="15"/>
      <c r="I42" s="3"/>
    </row>
    <row r="43" s="2" customFormat="1" ht="25" customHeight="1" spans="1:9">
      <c r="A43" s="11" t="s">
        <v>147</v>
      </c>
      <c r="B43" s="11" t="s">
        <v>148</v>
      </c>
      <c r="C43" s="12" t="s">
        <v>11</v>
      </c>
      <c r="D43" s="12" t="s">
        <v>11</v>
      </c>
      <c r="E43" s="12" t="s">
        <v>11</v>
      </c>
      <c r="F43" s="13"/>
      <c r="G43" s="13"/>
      <c r="H43" s="15"/>
      <c r="I43" s="3"/>
    </row>
    <row r="44" s="2" customFormat="1" ht="25" customHeight="1" spans="1:9">
      <c r="A44" s="12" t="s">
        <v>12</v>
      </c>
      <c r="B44" s="12" t="s">
        <v>149</v>
      </c>
      <c r="C44" s="12" t="s">
        <v>102</v>
      </c>
      <c r="D44" s="12" t="s">
        <v>150</v>
      </c>
      <c r="E44" s="12" t="s">
        <v>151</v>
      </c>
      <c r="F44" s="13"/>
      <c r="G44" s="13">
        <f t="shared" ref="G44:G46" si="2">ROUND(D44*F44,2)</f>
        <v>0</v>
      </c>
      <c r="H44" s="15"/>
      <c r="I44" s="3"/>
    </row>
    <row r="45" s="2" customFormat="1" ht="25" customHeight="1" spans="1:9">
      <c r="A45" s="12" t="s">
        <v>17</v>
      </c>
      <c r="B45" s="12" t="s">
        <v>152</v>
      </c>
      <c r="C45" s="12" t="s">
        <v>102</v>
      </c>
      <c r="D45" s="12" t="s">
        <v>153</v>
      </c>
      <c r="E45" s="12" t="s">
        <v>154</v>
      </c>
      <c r="F45" s="13"/>
      <c r="G45" s="13">
        <f t="shared" si="2"/>
        <v>0</v>
      </c>
      <c r="H45" s="15"/>
      <c r="I45" s="3"/>
    </row>
    <row r="46" s="2" customFormat="1" ht="25" customHeight="1" spans="1:9">
      <c r="A46" s="12" t="s">
        <v>22</v>
      </c>
      <c r="B46" s="12" t="s">
        <v>155</v>
      </c>
      <c r="C46" s="12" t="s">
        <v>102</v>
      </c>
      <c r="D46" s="12" t="s">
        <v>156</v>
      </c>
      <c r="E46" s="12" t="s">
        <v>157</v>
      </c>
      <c r="F46" s="13"/>
      <c r="G46" s="13">
        <f t="shared" si="2"/>
        <v>0</v>
      </c>
      <c r="H46" s="15"/>
      <c r="I46" s="3"/>
    </row>
    <row r="47" s="2" customFormat="1" ht="25" customHeight="1" spans="1:9">
      <c r="A47" s="11" t="s">
        <v>158</v>
      </c>
      <c r="B47" s="11" t="s">
        <v>159</v>
      </c>
      <c r="C47" s="12"/>
      <c r="D47" s="12" t="s">
        <v>11</v>
      </c>
      <c r="E47" s="12" t="s">
        <v>11</v>
      </c>
      <c r="F47" s="13"/>
      <c r="G47" s="13"/>
      <c r="H47" s="15"/>
      <c r="I47" s="3"/>
    </row>
    <row r="48" s="2" customFormat="1" ht="25" customHeight="1" spans="1:9">
      <c r="A48" s="12" t="s">
        <v>12</v>
      </c>
      <c r="B48" s="12" t="s">
        <v>160</v>
      </c>
      <c r="C48" s="12" t="s">
        <v>161</v>
      </c>
      <c r="D48" s="12">
        <v>1</v>
      </c>
      <c r="E48" s="16">
        <v>32158.86</v>
      </c>
      <c r="F48" s="16">
        <f>ROUND(SUM(G5:G46)*1.5%,2)</f>
        <v>2118.18</v>
      </c>
      <c r="G48" s="13">
        <f>ROUND(D48*F48,2)</f>
        <v>2118.18</v>
      </c>
      <c r="H48" s="15" t="s">
        <v>162</v>
      </c>
      <c r="I48" s="3"/>
    </row>
    <row r="49" s="2" customFormat="1" ht="25" customHeight="1" spans="1:9">
      <c r="A49" s="11" t="s">
        <v>163</v>
      </c>
      <c r="B49" s="11"/>
      <c r="C49" s="11"/>
      <c r="D49" s="11"/>
      <c r="E49" s="11"/>
      <c r="F49" s="13"/>
      <c r="G49" s="13">
        <f>SUM(G4:G48)*9%</f>
        <v>12899.72</v>
      </c>
      <c r="H49" s="15"/>
      <c r="I49" s="3"/>
    </row>
    <row r="50" s="2" customFormat="1" ht="25" customHeight="1" spans="1:9">
      <c r="A50" s="11" t="s">
        <v>164</v>
      </c>
      <c r="B50" s="11"/>
      <c r="C50" s="11"/>
      <c r="D50" s="11"/>
      <c r="E50" s="11"/>
      <c r="F50" s="13"/>
      <c r="G50" s="13">
        <f>SUM(G4:G49)</f>
        <v>156229.9</v>
      </c>
      <c r="H50" s="15"/>
      <c r="I50" s="3"/>
    </row>
    <row r="51" ht="25" customHeight="1" spans="1:9">
      <c r="A51" s="17" t="s">
        <v>165</v>
      </c>
      <c r="B51" s="17"/>
      <c r="C51" s="17"/>
      <c r="D51" s="17"/>
      <c r="E51" s="18"/>
      <c r="F51" s="19"/>
      <c r="G51" s="19"/>
      <c r="H51" s="17"/>
    </row>
  </sheetData>
  <protectedRanges>
    <protectedRange sqref="F5:F7 F15:F42 F44:F46 F43:F47" name="区域1"/>
  </protectedRanges>
  <mergeCells count="5">
    <mergeCell ref="A1:H1"/>
    <mergeCell ref="A2:H2"/>
    <mergeCell ref="A49:E49"/>
    <mergeCell ref="A50:E50"/>
    <mergeCell ref="A51:H51"/>
  </mergeCells>
  <pageMargins left="0.700694444444445" right="0.700694444444445" top="0.511805555555556" bottom="0.432638888888889" header="0.298611111111111" footer="0.298611111111111"/>
  <pageSetup paperSize="9" orientation="portrait" horizontalDpi="600"/>
  <headerFooter/>
  <rowBreaks count="1" manualBreakCount="1">
    <brk id="30" max="7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/>
  <rangeList sheetStid="10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2026-05-27T08:08:26Z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2052-12.1.0.23542</vt:lpwstr>
  </property>
</Properties>
</file>